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8795" windowHeight="7830" tabRatio="737"/>
  </bookViews>
  <sheets>
    <sheet name="Table 4" sheetId="15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J31" i="15" l="1"/>
  <c r="C31" i="15"/>
  <c r="C32" i="15"/>
  <c r="J30" i="15"/>
  <c r="C30" i="15"/>
  <c r="C29" i="15"/>
  <c r="C27" i="15"/>
  <c r="J25" i="15"/>
  <c r="C25" i="15"/>
  <c r="J23" i="15"/>
  <c r="C23" i="15"/>
  <c r="J21" i="15"/>
  <c r="C21" i="15"/>
  <c r="J19" i="15"/>
  <c r="C19" i="15"/>
  <c r="J17" i="15"/>
  <c r="C17" i="15"/>
  <c r="J15" i="15"/>
  <c r="C15" i="15"/>
  <c r="J13" i="15"/>
  <c r="C13" i="15"/>
  <c r="J11" i="15"/>
  <c r="C11" i="15"/>
  <c r="J9" i="15"/>
  <c r="C9" i="15"/>
  <c r="C7" i="15"/>
</calcChain>
</file>

<file path=xl/sharedStrings.xml><?xml version="1.0" encoding="utf-8"?>
<sst xmlns="http://schemas.openxmlformats.org/spreadsheetml/2006/main" count="23" uniqueCount="23">
  <si>
    <t>Construction</t>
  </si>
  <si>
    <t>Manufacturing</t>
  </si>
  <si>
    <t>Information</t>
  </si>
  <si>
    <t>Mining</t>
  </si>
  <si>
    <t>Trade, Transportation, and Utilities</t>
  </si>
  <si>
    <t>Financial Activities</t>
  </si>
  <si>
    <t>Professional and Business Services</t>
  </si>
  <si>
    <t>Education and Health Services</t>
  </si>
  <si>
    <t>Leisure and Hospitality</t>
  </si>
  <si>
    <t>Other Services</t>
  </si>
  <si>
    <t>Government</t>
  </si>
  <si>
    <t>Federal</t>
  </si>
  <si>
    <t>State</t>
  </si>
  <si>
    <t>Local</t>
  </si>
  <si>
    <t>NAICS SECTORS</t>
  </si>
  <si>
    <t>Average Annual Employment</t>
  </si>
  <si>
    <t>Total Wages</t>
  </si>
  <si>
    <t>All Sectors</t>
  </si>
  <si>
    <t>Average Monthly Wage</t>
  </si>
  <si>
    <t>First Quarter Establishments</t>
  </si>
  <si>
    <t>TABLE 4, SUMMARY OF UTAH NONAGRICULTURAL PAYROLL, EMPLOYMENT, WAGES,</t>
  </si>
  <si>
    <t xml:space="preserve">             AND ESTABLISHMENTS IN UTAH, BY NAICS SECTOR, 2015</t>
  </si>
  <si>
    <t>SOURCE:  Utah Department of Workforce Services, Workforce Research and Analysis, Annual Report of Labor Market Information,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</si>
</sst>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(&quot;$&quot;* #,##0_);_(&quot;$&quot;* \(#,##0\);_(&quot;$&quot;* &quot;-&quot;_);_(@_)"/>
  </numFmts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1" fillId="0" borderId="0" xfId="0" applyFont="1"/>
    <xf numFmtId="0" fontId="0" fillId="0" borderId="2" xfId="0" applyBorder="1"/>
    <xf numFmtId="3" fontId="0" fillId="0" borderId="0" xfId="0" applyNumberFormat="1" applyFont="1"/>
    <xf numFmtId="3" fontId="2" fillId="0" borderId="0" xfId="0" applyNumberFormat="1" applyFont="1"/>
    <xf numFmtId="0" fontId="2" fillId="0" borderId="0" xfId="0" applyFont="1" applyAlignment="1">
      <alignment horizontal="left" indent="1"/>
    </xf>
    <xf numFmtId="42" fontId="2" fillId="0" borderId="0" xfId="0" applyNumberFormat="1" applyFont="1"/>
    <xf numFmtId="0" fontId="0" fillId="0" borderId="0" xfId="0" applyBorder="1"/>
    <xf numFmtId="0" fontId="0" fillId="3" borderId="0" xfId="0" applyFill="1"/>
    <xf numFmtId="0" fontId="0" fillId="3" borderId="0" xfId="0" applyFill="1" applyBorder="1"/>
    <xf numFmtId="0" fontId="1" fillId="4" borderId="1" xfId="0" applyFont="1" applyFill="1" applyBorder="1" applyAlignment="1">
      <alignment horizontal="center" wrapText="1"/>
    </xf>
    <xf numFmtId="0" fontId="4" fillId="2" borderId="0" xfId="0" applyFont="1" applyFill="1" applyBorder="1" applyAlignment="1"/>
    <xf numFmtId="0" fontId="3" fillId="2" borderId="0" xfId="0" applyFont="1" applyFill="1" applyAlignment="1"/>
    <xf numFmtId="0" fontId="3" fillId="2" borderId="0" xfId="0" applyFont="1" applyFill="1" applyBorder="1" applyAlignment="1"/>
    <xf numFmtId="0" fontId="0" fillId="5" borderId="0" xfId="0" applyFill="1" applyAlignment="1"/>
    <xf numFmtId="0" fontId="0" fillId="0" borderId="0" xfId="0"/>
    <xf numFmtId="3" fontId="1" fillId="0" borderId="0" xfId="0" applyNumberFormat="1" applyFont="1"/>
    <xf numFmtId="3" fontId="0" fillId="0" borderId="0" xfId="0" applyNumberFormat="1" applyFont="1"/>
    <xf numFmtId="42" fontId="1" fillId="0" borderId="0" xfId="0" applyNumberFormat="1" applyFont="1"/>
    <xf numFmtId="3" fontId="2" fillId="0" borderId="0" xfId="0" applyNumberFormat="1" applyFont="1"/>
    <xf numFmtId="42" fontId="0" fillId="0" borderId="0" xfId="0" applyNumberFormat="1" applyFont="1"/>
    <xf numFmtId="42" fontId="2" fillId="0" borderId="0" xfId="0" applyNumberFormat="1" applyFont="1"/>
    <xf numFmtId="3" fontId="0" fillId="0" borderId="0" xfId="0" applyNumberFormat="1"/>
    <xf numFmtId="0" fontId="1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riginal%20Tables%202%20to%2015%20Auto%202015%20(20160809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2"/>
      <sheetName val="Form4"/>
      <sheetName val="Form9"/>
      <sheetName val="Form10"/>
      <sheetName val="Form11"/>
      <sheetName val="Form12"/>
      <sheetName val="Form13"/>
      <sheetName val="Form14"/>
      <sheetName val="Form15"/>
      <sheetName val="Wages Pivots"/>
      <sheetName val="Wages"/>
      <sheetName val="Employment Pivots"/>
      <sheetName val="Employment"/>
      <sheetName val="Que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14">
          <cell r="B114">
            <v>825645516</v>
          </cell>
          <cell r="C114">
            <v>672</v>
          </cell>
        </row>
        <row r="115">
          <cell r="C115">
            <v>9883</v>
          </cell>
        </row>
        <row r="116">
          <cell r="C116">
            <v>3954</v>
          </cell>
        </row>
        <row r="117">
          <cell r="C117">
            <v>17995</v>
          </cell>
        </row>
        <row r="118">
          <cell r="C118">
            <v>2078</v>
          </cell>
        </row>
        <row r="119">
          <cell r="C119">
            <v>10376</v>
          </cell>
        </row>
        <row r="120">
          <cell r="C120">
            <v>19380</v>
          </cell>
        </row>
        <row r="121">
          <cell r="C121">
            <v>10660</v>
          </cell>
        </row>
        <row r="122">
          <cell r="C122">
            <v>6554</v>
          </cell>
        </row>
        <row r="129">
          <cell r="C129">
            <v>545</v>
          </cell>
        </row>
        <row r="131">
          <cell r="C131">
            <v>545</v>
          </cell>
        </row>
      </sheetData>
      <sheetData sheetId="10"/>
      <sheetData sheetId="11">
        <row r="79">
          <cell r="N79">
            <v>10372.25</v>
          </cell>
        </row>
        <row r="80">
          <cell r="N80">
            <v>84688.583333333328</v>
          </cell>
        </row>
        <row r="81">
          <cell r="N81">
            <v>123703.33333333333</v>
          </cell>
        </row>
        <row r="82">
          <cell r="N82">
            <v>263108.91666666669</v>
          </cell>
        </row>
        <row r="83">
          <cell r="N83">
            <v>34402.833333333336</v>
          </cell>
        </row>
        <row r="84">
          <cell r="N84">
            <v>79021</v>
          </cell>
        </row>
        <row r="85">
          <cell r="N85">
            <v>194136.25</v>
          </cell>
        </row>
        <row r="86">
          <cell r="N86">
            <v>182283.41666666666</v>
          </cell>
        </row>
        <row r="87">
          <cell r="N87">
            <v>133669.5</v>
          </cell>
        </row>
        <row r="88">
          <cell r="N88">
            <v>38811.666666666664</v>
          </cell>
        </row>
        <row r="89">
          <cell r="N89">
            <v>233652.75</v>
          </cell>
        </row>
        <row r="90">
          <cell r="N90">
            <v>1377850.5</v>
          </cell>
        </row>
        <row r="95">
          <cell r="N95">
            <v>34983.583333333336</v>
          </cell>
        </row>
        <row r="96">
          <cell r="N96">
            <v>122515.41666666667</v>
          </cell>
        </row>
        <row r="97">
          <cell r="N97">
            <v>76153.75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abSelected="1" workbookViewId="0">
      <selection activeCell="E34" sqref="E34"/>
    </sheetView>
  </sheetViews>
  <sheetFormatPr defaultRowHeight="12.75" x14ac:dyDescent="0.2"/>
  <cols>
    <col min="1" max="1" width="31.28515625" customWidth="1"/>
    <col min="2" max="2" width="4.42578125" customWidth="1"/>
    <col min="3" max="3" width="15.140625" customWidth="1"/>
    <col min="4" max="4" width="9" customWidth="1"/>
    <col min="5" max="5" width="16" bestFit="1" customWidth="1"/>
    <col min="6" max="6" width="5.42578125" customWidth="1"/>
    <col min="8" max="8" width="3.85546875" customWidth="1"/>
    <col min="9" max="9" width="7.140625" customWidth="1"/>
    <col min="11" max="11" width="6.5703125" bestFit="1" customWidth="1"/>
  </cols>
  <sheetData>
    <row r="1" spans="1:11" x14ac:dyDescent="0.2"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x14ac:dyDescent="0.2">
      <c r="A2" s="14"/>
      <c r="B2" s="13" t="s">
        <v>20</v>
      </c>
      <c r="C2" s="13"/>
      <c r="D2" s="13"/>
      <c r="E2" s="13"/>
      <c r="F2" s="13"/>
      <c r="G2" s="13"/>
      <c r="H2" s="13"/>
      <c r="I2" s="13"/>
      <c r="J2" s="13"/>
      <c r="K2" s="15"/>
    </row>
    <row r="3" spans="1:11" x14ac:dyDescent="0.2">
      <c r="A3" s="14"/>
      <c r="B3" s="13" t="s">
        <v>21</v>
      </c>
      <c r="C3" s="13"/>
      <c r="D3" s="13"/>
      <c r="E3" s="13"/>
      <c r="F3" s="13"/>
      <c r="G3" s="13"/>
      <c r="H3" s="13"/>
      <c r="I3" s="13"/>
      <c r="J3" s="16"/>
      <c r="K3" s="15"/>
    </row>
    <row r="4" spans="1:11" x14ac:dyDescent="0.2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1" ht="39" customHeight="1" thickBot="1" x14ac:dyDescent="0.25">
      <c r="A5" s="12" t="s">
        <v>14</v>
      </c>
      <c r="B5" s="12"/>
      <c r="C5" s="12" t="s">
        <v>15</v>
      </c>
      <c r="D5" s="12"/>
      <c r="E5" s="12" t="s">
        <v>16</v>
      </c>
      <c r="F5" s="25" t="s">
        <v>18</v>
      </c>
      <c r="G5" s="25"/>
      <c r="H5" s="25"/>
      <c r="I5" s="25" t="s">
        <v>19</v>
      </c>
      <c r="J5" s="25"/>
      <c r="K5" s="25"/>
    </row>
    <row r="6" spans="1:11" ht="13.5" thickTop="1" x14ac:dyDescent="0.2">
      <c r="A6" s="2"/>
      <c r="C6" s="2"/>
      <c r="D6" s="2"/>
      <c r="E6" s="2"/>
      <c r="F6" s="2"/>
      <c r="G6" s="2"/>
      <c r="H6" s="2"/>
      <c r="I6" s="2"/>
      <c r="K6" s="2"/>
    </row>
    <row r="7" spans="1:11" x14ac:dyDescent="0.2">
      <c r="A7" s="3" t="s">
        <v>17</v>
      </c>
      <c r="C7" s="18">
        <f>'[1]Employment Pivots'!N90</f>
        <v>1377850.5</v>
      </c>
      <c r="D7" s="18"/>
      <c r="E7" s="20">
        <v>59877623285</v>
      </c>
      <c r="F7" s="18"/>
      <c r="G7" s="20">
        <v>3621.4392928816783</v>
      </c>
      <c r="H7" s="20"/>
      <c r="I7" s="18"/>
      <c r="J7" s="18">
        <v>90442</v>
      </c>
    </row>
    <row r="8" spans="1:11" x14ac:dyDescent="0.2">
      <c r="A8" s="1"/>
      <c r="C8" s="17"/>
      <c r="D8" s="17"/>
      <c r="E8" s="17"/>
      <c r="F8" s="17"/>
      <c r="G8" s="17"/>
      <c r="H8" s="17"/>
      <c r="I8" s="17"/>
      <c r="J8" s="24"/>
    </row>
    <row r="9" spans="1:11" x14ac:dyDescent="0.2">
      <c r="A9" s="1" t="s">
        <v>3</v>
      </c>
      <c r="C9" s="19">
        <f>'[1]Employment Pivots'!N79</f>
        <v>10372.25</v>
      </c>
      <c r="D9" s="17"/>
      <c r="E9" s="22">
        <v>826385608</v>
      </c>
      <c r="F9" s="17"/>
      <c r="G9" s="22">
        <v>6639.3952453260708</v>
      </c>
      <c r="H9" s="22"/>
      <c r="I9" s="17"/>
      <c r="J9" s="19">
        <f>'[1]Wages Pivots'!C114</f>
        <v>672</v>
      </c>
    </row>
    <row r="10" spans="1:11" x14ac:dyDescent="0.2">
      <c r="C10" s="17"/>
      <c r="D10" s="17"/>
      <c r="E10" s="22"/>
      <c r="F10" s="17"/>
      <c r="G10" s="22"/>
      <c r="H10" s="22"/>
      <c r="I10" s="17"/>
      <c r="J10" s="19"/>
    </row>
    <row r="11" spans="1:11" x14ac:dyDescent="0.2">
      <c r="A11" s="1" t="s">
        <v>0</v>
      </c>
      <c r="C11" s="19">
        <f>'[1]Employment Pivots'!N80</f>
        <v>84688.583333333328</v>
      </c>
      <c r="D11" s="17"/>
      <c r="E11" s="22">
        <v>3939700347</v>
      </c>
      <c r="F11" s="17"/>
      <c r="G11" s="22">
        <v>3876.6543178291449</v>
      </c>
      <c r="H11" s="22"/>
      <c r="I11" s="17"/>
      <c r="J11" s="19">
        <f>'[1]Wages Pivots'!C115</f>
        <v>9883</v>
      </c>
    </row>
    <row r="12" spans="1:11" x14ac:dyDescent="0.2">
      <c r="C12" s="17"/>
      <c r="D12" s="17"/>
      <c r="E12" s="22"/>
      <c r="F12" s="17"/>
      <c r="G12" s="22"/>
      <c r="H12" s="22"/>
      <c r="I12" s="17"/>
      <c r="J12" s="19"/>
    </row>
    <row r="13" spans="1:11" x14ac:dyDescent="0.2">
      <c r="A13" s="1" t="s">
        <v>1</v>
      </c>
      <c r="C13" s="19">
        <f>'[1]Employment Pivots'!N81</f>
        <v>123703.33333333333</v>
      </c>
      <c r="D13" s="17"/>
      <c r="E13" s="22">
        <v>6728544974</v>
      </c>
      <c r="F13" s="17"/>
      <c r="G13" s="22">
        <v>4532.7160235509691</v>
      </c>
      <c r="H13" s="22"/>
      <c r="I13" s="17"/>
      <c r="J13" s="19">
        <f>'[1]Wages Pivots'!C116</f>
        <v>3954</v>
      </c>
    </row>
    <row r="14" spans="1:11" x14ac:dyDescent="0.2">
      <c r="C14" s="17"/>
      <c r="D14" s="17"/>
      <c r="E14" s="22"/>
      <c r="F14" s="17"/>
      <c r="G14" s="22"/>
      <c r="H14" s="22"/>
      <c r="I14" s="17"/>
      <c r="J14" s="19"/>
    </row>
    <row r="15" spans="1:11" x14ac:dyDescent="0.2">
      <c r="A15" s="1" t="s">
        <v>4</v>
      </c>
      <c r="C15" s="19">
        <f>'[1]Employment Pivots'!N82</f>
        <v>263108.91666666669</v>
      </c>
      <c r="D15" s="17"/>
      <c r="E15" s="22">
        <v>10626666273</v>
      </c>
      <c r="F15" s="17"/>
      <c r="G15" s="22">
        <v>3365.7374062769318</v>
      </c>
      <c r="H15" s="22"/>
      <c r="I15" s="17"/>
      <c r="J15" s="19">
        <f>'[1]Wages Pivots'!C117</f>
        <v>17995</v>
      </c>
    </row>
    <row r="16" spans="1:11" x14ac:dyDescent="0.2">
      <c r="C16" s="17"/>
      <c r="D16" s="17"/>
      <c r="E16" s="22"/>
      <c r="F16" s="17"/>
      <c r="G16" s="22"/>
      <c r="H16" s="22"/>
      <c r="I16" s="17"/>
      <c r="J16" s="19"/>
    </row>
    <row r="17" spans="1:10" x14ac:dyDescent="0.2">
      <c r="A17" s="1" t="s">
        <v>2</v>
      </c>
      <c r="C17" s="19">
        <f>'[1]Employment Pivots'!N83</f>
        <v>34402.833333333336</v>
      </c>
      <c r="D17" s="17"/>
      <c r="E17" s="22">
        <v>2270134554</v>
      </c>
      <c r="F17" s="17"/>
      <c r="G17" s="22">
        <v>5498.9040486006479</v>
      </c>
      <c r="H17" s="22"/>
      <c r="I17" s="17"/>
      <c r="J17" s="19">
        <f>'[1]Wages Pivots'!C118</f>
        <v>2078</v>
      </c>
    </row>
    <row r="18" spans="1:10" x14ac:dyDescent="0.2">
      <c r="C18" s="17"/>
      <c r="D18" s="17"/>
      <c r="E18" s="22"/>
      <c r="F18" s="17"/>
      <c r="G18" s="22"/>
      <c r="H18" s="22"/>
      <c r="I18" s="17"/>
      <c r="J18" s="19"/>
    </row>
    <row r="19" spans="1:10" x14ac:dyDescent="0.2">
      <c r="A19" s="1" t="s">
        <v>5</v>
      </c>
      <c r="C19" s="19">
        <f>'[1]Employment Pivots'!N84</f>
        <v>79021</v>
      </c>
      <c r="D19" s="17"/>
      <c r="E19" s="22">
        <v>4958440767</v>
      </c>
      <c r="F19" s="17"/>
      <c r="G19" s="22">
        <v>5229.032753951481</v>
      </c>
      <c r="H19" s="22"/>
      <c r="I19" s="17"/>
      <c r="J19" s="19">
        <f>'[1]Wages Pivots'!C119</f>
        <v>10376</v>
      </c>
    </row>
    <row r="20" spans="1:10" x14ac:dyDescent="0.2">
      <c r="C20" s="17"/>
      <c r="D20" s="17"/>
      <c r="E20" s="22"/>
      <c r="F20" s="17"/>
      <c r="G20" s="22"/>
      <c r="H20" s="22"/>
      <c r="I20" s="17"/>
      <c r="J20" s="19"/>
    </row>
    <row r="21" spans="1:10" x14ac:dyDescent="0.2">
      <c r="A21" s="1" t="s">
        <v>6</v>
      </c>
      <c r="C21" s="19">
        <f>'[1]Employment Pivots'!N85</f>
        <v>194136.25</v>
      </c>
      <c r="D21" s="17"/>
      <c r="E21" s="22">
        <v>10196815697</v>
      </c>
      <c r="F21" s="17"/>
      <c r="G21" s="22">
        <v>4377.0014173894197</v>
      </c>
      <c r="H21" s="22"/>
      <c r="I21" s="17"/>
      <c r="J21" s="19">
        <f>'[1]Wages Pivots'!C120</f>
        <v>19380</v>
      </c>
    </row>
    <row r="22" spans="1:10" x14ac:dyDescent="0.2">
      <c r="C22" s="17"/>
      <c r="D22" s="17"/>
      <c r="E22" s="22"/>
      <c r="F22" s="17"/>
      <c r="G22" s="22"/>
      <c r="H22" s="22"/>
      <c r="I22" s="17"/>
      <c r="J22" s="19"/>
    </row>
    <row r="23" spans="1:10" x14ac:dyDescent="0.2">
      <c r="A23" s="1" t="s">
        <v>7</v>
      </c>
      <c r="C23" s="19">
        <f>'[1]Employment Pivots'!N86</f>
        <v>182283.41666666666</v>
      </c>
      <c r="D23" s="17"/>
      <c r="E23" s="22">
        <v>6947008329</v>
      </c>
      <c r="F23" s="17"/>
      <c r="G23" s="22">
        <v>3175.9189691327742</v>
      </c>
      <c r="H23" s="22"/>
      <c r="I23" s="17"/>
      <c r="J23" s="19">
        <f>'[1]Wages Pivots'!C121</f>
        <v>10660</v>
      </c>
    </row>
    <row r="24" spans="1:10" x14ac:dyDescent="0.2">
      <c r="C24" s="17"/>
      <c r="D24" s="17"/>
      <c r="E24" s="22"/>
      <c r="F24" s="17"/>
      <c r="G24" s="22"/>
      <c r="H24" s="22"/>
      <c r="I24" s="17"/>
      <c r="J24" s="19"/>
    </row>
    <row r="25" spans="1:10" x14ac:dyDescent="0.2">
      <c r="A25" s="1" t="s">
        <v>8</v>
      </c>
      <c r="C25" s="19">
        <f>'[1]Employment Pivots'!N87</f>
        <v>133669.5</v>
      </c>
      <c r="D25" s="17"/>
      <c r="E25" s="22">
        <v>2406599374</v>
      </c>
      <c r="F25" s="17"/>
      <c r="G25" s="22">
        <v>1500.3418718057098</v>
      </c>
      <c r="H25" s="22"/>
      <c r="I25" s="17"/>
      <c r="J25" s="19">
        <f>'[1]Wages Pivots'!C122</f>
        <v>6554</v>
      </c>
    </row>
    <row r="26" spans="1:10" x14ac:dyDescent="0.2">
      <c r="C26" s="17"/>
      <c r="D26" s="17"/>
      <c r="E26" s="22"/>
      <c r="F26" s="17"/>
      <c r="G26" s="22"/>
      <c r="H26" s="22"/>
      <c r="I26" s="17"/>
      <c r="J26" s="19"/>
    </row>
    <row r="27" spans="1:10" x14ac:dyDescent="0.2">
      <c r="A27" s="1" t="s">
        <v>9</v>
      </c>
      <c r="C27" s="19">
        <f>'[1]Employment Pivots'!N88</f>
        <v>38811.666666666664</v>
      </c>
      <c r="D27" s="17"/>
      <c r="E27" s="22">
        <v>1274678314</v>
      </c>
      <c r="F27" s="17"/>
      <c r="G27" s="22">
        <v>2736.8882080130547</v>
      </c>
      <c r="H27" s="22"/>
      <c r="I27" s="17"/>
      <c r="J27" s="19">
        <v>5145</v>
      </c>
    </row>
    <row r="28" spans="1:10" x14ac:dyDescent="0.2">
      <c r="C28" s="17"/>
      <c r="D28" s="17"/>
      <c r="E28" s="22"/>
      <c r="F28" s="17"/>
      <c r="G28" s="22"/>
      <c r="H28" s="22"/>
      <c r="I28" s="17"/>
      <c r="J28" s="19"/>
    </row>
    <row r="29" spans="1:10" x14ac:dyDescent="0.2">
      <c r="A29" s="1" t="s">
        <v>10</v>
      </c>
      <c r="C29" s="19">
        <f>'[1]Employment Pivots'!N89</f>
        <v>233652.75</v>
      </c>
      <c r="D29" s="17"/>
      <c r="E29" s="22">
        <v>9702649048</v>
      </c>
      <c r="F29" s="17"/>
      <c r="G29" s="22">
        <v>3460.4946328829142</v>
      </c>
      <c r="H29" s="22"/>
      <c r="I29" s="17"/>
      <c r="J29" s="19">
        <v>3745</v>
      </c>
    </row>
    <row r="30" spans="1:10" x14ac:dyDescent="0.2">
      <c r="A30" s="7" t="s">
        <v>11</v>
      </c>
      <c r="C30" s="21">
        <f>'[1]Employment Pivots'!N95</f>
        <v>34983.583333333336</v>
      </c>
      <c r="D30" s="17"/>
      <c r="E30" s="23">
        <v>2254629584</v>
      </c>
      <c r="F30" s="17"/>
      <c r="G30" s="23">
        <v>5370.6847831006444</v>
      </c>
      <c r="H30" s="23"/>
      <c r="I30" s="17"/>
      <c r="J30" s="19">
        <f>'[1]Wages Pivots'!C129</f>
        <v>545</v>
      </c>
    </row>
    <row r="31" spans="1:10" s="17" customFormat="1" x14ac:dyDescent="0.2">
      <c r="A31" s="7" t="s">
        <v>12</v>
      </c>
      <c r="B31"/>
      <c r="C31" s="21">
        <f>'[1]Employment Pivots'!N97</f>
        <v>76153.75</v>
      </c>
      <c r="E31" s="23">
        <v>3370320834</v>
      </c>
      <c r="G31" s="23">
        <v>3688.0661753360801</v>
      </c>
      <c r="H31" s="23"/>
      <c r="J31" s="19">
        <f>'[1]Wages Pivots'!C131</f>
        <v>545</v>
      </c>
    </row>
    <row r="32" spans="1:10" x14ac:dyDescent="0.2">
      <c r="A32" s="7" t="s">
        <v>13</v>
      </c>
      <c r="C32" s="21">
        <f>'[1]Employment Pivots'!N96</f>
        <v>122515.41666666667</v>
      </c>
      <c r="D32" s="17"/>
      <c r="E32" s="23">
        <v>4077698630</v>
      </c>
      <c r="F32" s="17"/>
      <c r="G32" s="23">
        <v>2773.5955883103147</v>
      </c>
      <c r="H32" s="23"/>
      <c r="I32" s="17"/>
      <c r="J32" s="19">
        <v>2655</v>
      </c>
    </row>
    <row r="34" spans="1:10" ht="13.5" thickBot="1" x14ac:dyDescent="0.25">
      <c r="A34" s="7"/>
      <c r="C34" s="6"/>
      <c r="E34" s="8"/>
      <c r="G34" s="8"/>
      <c r="H34" s="8"/>
      <c r="J34" s="5"/>
    </row>
    <row r="35" spans="1:10" x14ac:dyDescent="0.2">
      <c r="A35" s="4" t="s">
        <v>22</v>
      </c>
    </row>
  </sheetData>
  <mergeCells count="2">
    <mergeCell ref="F5:H5"/>
    <mergeCell ref="I5:K5"/>
  </mergeCells>
  <pageMargins left="0.7" right="0.7" top="0.75" bottom="0.75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4</vt:lpstr>
    </vt:vector>
  </TitlesOfParts>
  <Company>State of Utah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rlittle</dc:creator>
  <cp:lastModifiedBy>DTSAdmin</cp:lastModifiedBy>
  <cp:lastPrinted>2014-10-30T20:55:45Z</cp:lastPrinted>
  <dcterms:created xsi:type="dcterms:W3CDTF">2011-11-30T23:44:52Z</dcterms:created>
  <dcterms:modified xsi:type="dcterms:W3CDTF">2016-12-01T21:24:14Z</dcterms:modified>
</cp:coreProperties>
</file>