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Form2" sheetId="14" r:id="rId1"/>
    <sheet name="Sheet1" sheetId="1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7" i="14" l="1"/>
  <c r="E25" i="14"/>
  <c r="E23" i="14"/>
  <c r="E21" i="14"/>
  <c r="E19" i="14"/>
  <c r="E15" i="14"/>
  <c r="E9" i="14"/>
  <c r="F13" i="14"/>
  <c r="F15" i="14"/>
  <c r="F17" i="14"/>
  <c r="N30" i="14" l="1"/>
  <c r="M30" i="14"/>
  <c r="L30" i="14"/>
  <c r="K30" i="14"/>
  <c r="J30" i="14"/>
  <c r="I30" i="14"/>
  <c r="H30" i="14"/>
  <c r="G30" i="14"/>
  <c r="F30" i="14"/>
  <c r="D30" i="14"/>
  <c r="C30" i="14"/>
  <c r="B30" i="14"/>
  <c r="N29" i="14"/>
  <c r="M29" i="14"/>
  <c r="L29" i="14"/>
  <c r="K29" i="14"/>
  <c r="J29" i="14"/>
  <c r="I29" i="14"/>
  <c r="H29" i="14"/>
  <c r="G29" i="14"/>
  <c r="F29" i="14"/>
  <c r="D29" i="14"/>
  <c r="C29" i="14"/>
  <c r="B29" i="14"/>
  <c r="N27" i="14"/>
  <c r="M27" i="14"/>
  <c r="L27" i="14"/>
  <c r="K27" i="14"/>
  <c r="J27" i="14"/>
  <c r="I27" i="14"/>
  <c r="H27" i="14"/>
  <c r="G27" i="14"/>
  <c r="F27" i="14"/>
  <c r="D27" i="14"/>
  <c r="C27" i="14"/>
  <c r="B27" i="14"/>
  <c r="N25" i="14"/>
  <c r="M25" i="14"/>
  <c r="L25" i="14"/>
  <c r="K25" i="14"/>
  <c r="J25" i="14"/>
  <c r="I25" i="14"/>
  <c r="H25" i="14"/>
  <c r="G25" i="14"/>
  <c r="F25" i="14"/>
  <c r="D25" i="14"/>
  <c r="C25" i="14"/>
  <c r="B25" i="14"/>
  <c r="N23" i="14"/>
  <c r="M23" i="14"/>
  <c r="L23" i="14"/>
  <c r="K23" i="14"/>
  <c r="J23" i="14"/>
  <c r="I23" i="14"/>
  <c r="H23" i="14"/>
  <c r="G23" i="14"/>
  <c r="F23" i="14"/>
  <c r="D23" i="14"/>
  <c r="C23" i="14"/>
  <c r="B23" i="14"/>
  <c r="N21" i="14"/>
  <c r="M21" i="14"/>
  <c r="L21" i="14"/>
  <c r="K21" i="14"/>
  <c r="J21" i="14"/>
  <c r="I21" i="14"/>
  <c r="H21" i="14"/>
  <c r="G21" i="14"/>
  <c r="F21" i="14"/>
  <c r="D21" i="14"/>
  <c r="C21" i="14"/>
  <c r="B21" i="14"/>
  <c r="N19" i="14"/>
  <c r="M19" i="14"/>
  <c r="L19" i="14"/>
  <c r="K19" i="14"/>
  <c r="J19" i="14"/>
  <c r="I19" i="14"/>
  <c r="H19" i="14"/>
  <c r="G19" i="14"/>
  <c r="F19" i="14"/>
  <c r="D19" i="14"/>
  <c r="C19" i="14"/>
  <c r="B19" i="14"/>
  <c r="N17" i="14"/>
  <c r="M17" i="14"/>
  <c r="L17" i="14"/>
  <c r="K17" i="14"/>
  <c r="J17" i="14"/>
  <c r="I17" i="14"/>
  <c r="H17" i="14"/>
  <c r="G17" i="14"/>
  <c r="D17" i="14"/>
  <c r="C17" i="14"/>
  <c r="B17" i="14"/>
  <c r="N15" i="14"/>
  <c r="M15" i="14"/>
  <c r="L15" i="14"/>
  <c r="K15" i="14"/>
  <c r="J15" i="14"/>
  <c r="I15" i="14"/>
  <c r="H15" i="14"/>
  <c r="G15" i="14"/>
  <c r="D15" i="14"/>
  <c r="C15" i="14"/>
  <c r="N13" i="14"/>
  <c r="M13" i="14"/>
  <c r="L13" i="14"/>
  <c r="K13" i="14"/>
  <c r="J13" i="14"/>
  <c r="I13" i="14"/>
  <c r="H13" i="14"/>
  <c r="G13" i="14"/>
  <c r="D13" i="14"/>
  <c r="C13" i="14"/>
  <c r="B13" i="14"/>
  <c r="N11" i="14"/>
  <c r="M11" i="14"/>
  <c r="L11" i="14"/>
  <c r="K11" i="14"/>
  <c r="J11" i="14"/>
  <c r="I11" i="14"/>
  <c r="H11" i="14"/>
  <c r="G11" i="14"/>
  <c r="F11" i="14"/>
  <c r="D11" i="14"/>
  <c r="C11" i="14"/>
  <c r="B11" i="14"/>
  <c r="N9" i="14"/>
  <c r="M9" i="14"/>
  <c r="L9" i="14"/>
  <c r="K9" i="14"/>
  <c r="J9" i="14"/>
  <c r="I9" i="14"/>
  <c r="H9" i="14"/>
  <c r="G9" i="14"/>
  <c r="F9" i="14"/>
  <c r="D9" i="14"/>
  <c r="C9" i="14"/>
  <c r="B9" i="14"/>
  <c r="N7" i="14"/>
  <c r="M7" i="14"/>
  <c r="L7" i="14"/>
  <c r="K7" i="14"/>
  <c r="J7" i="14"/>
  <c r="I7" i="14"/>
  <c r="H7" i="14"/>
  <c r="G7" i="14"/>
  <c r="F7" i="14"/>
  <c r="D7" i="14"/>
  <c r="C7" i="14"/>
  <c r="B7" i="14"/>
  <c r="C31" i="14" l="1"/>
  <c r="D31" i="14"/>
  <c r="E31" i="14"/>
  <c r="F31" i="14"/>
  <c r="G31" i="14"/>
  <c r="H31" i="14"/>
  <c r="I31" i="14"/>
  <c r="J31" i="14"/>
  <c r="K31" i="14"/>
  <c r="L31" i="14"/>
  <c r="M31" i="14"/>
  <c r="N31" i="14"/>
  <c r="B31" i="14"/>
</calcChain>
</file>

<file path=xl/sharedStrings.xml><?xml version="1.0" encoding="utf-8"?>
<sst xmlns="http://schemas.openxmlformats.org/spreadsheetml/2006/main" count="32" uniqueCount="32">
  <si>
    <t>April</t>
  </si>
  <si>
    <t>Construction</t>
  </si>
  <si>
    <t>Manufacturing</t>
  </si>
  <si>
    <t>Information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</si>
  <si>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</si>
  <si>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</si>
  <si>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</si>
  <si>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</si>
  <si>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</si>
  <si>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</si>
  <si>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</si>
  <si>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</si>
  <si>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</si>
  <si>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</si>
  <si>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</si>
  <si>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</si>
  <si>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</si>
  <si>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</si>
  <si>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</si>
  <si>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</si>
  <si>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</si>
  <si>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</si>
  <si>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</si>
  <si>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Annual Average</t>
  </si>
  <si>
    <t>TABLE 2.  EMPLOYEES ON NONAGRICULTURAL PAYROLLS</t>
  </si>
  <si>
    <t>Government</t>
  </si>
  <si>
    <t>Federal</t>
  </si>
  <si>
    <t>State</t>
  </si>
  <si>
    <t>Local</t>
  </si>
  <si>
    <t>NAICS SECTORS</t>
  </si>
  <si>
    <t>IN UTAH, BY NAICS SECTOR AND MONTH 2018</t>
  </si>
  <si>
    <t>SOURCE:  Utah Department of Workforce Services, Workforce Research and Analysis, Annual Report of Labor Market Information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</si>
</sst>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2" fillId="0" borderId="0" xfId="0" applyFont="1" applyAlignment="1">
      <alignment horizontal="left" indent="1"/>
    </xf>
    <xf numFmtId="0" fontId="3" fillId="2" borderId="0" xfId="0" applyFont="1" applyFill="1"/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Sheet1"/>
      <sheetName val="Sheet2"/>
      <sheetName val="Sheet4"/>
      <sheetName val="Employment Pivots"/>
      <sheetName val="Sheet5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9">
          <cell r="B79">
            <v>9130</v>
          </cell>
          <cell r="C79">
            <v>9094</v>
          </cell>
          <cell r="D79">
            <v>9176</v>
          </cell>
          <cell r="E79">
            <v>9281</v>
          </cell>
          <cell r="F79">
            <v>9434</v>
          </cell>
          <cell r="G79">
            <v>9590</v>
          </cell>
          <cell r="H79">
            <v>9587</v>
          </cell>
          <cell r="I79">
            <v>9553</v>
          </cell>
          <cell r="J79">
            <v>9575</v>
          </cell>
          <cell r="K79">
            <v>9830</v>
          </cell>
          <cell r="L79">
            <v>9810</v>
          </cell>
          <cell r="M79">
            <v>9579</v>
          </cell>
          <cell r="N79">
            <v>9469.9166666666661</v>
          </cell>
        </row>
        <row r="80">
          <cell r="B80">
            <v>97709</v>
          </cell>
          <cell r="C80">
            <v>99327</v>
          </cell>
          <cell r="E80">
            <v>102525</v>
          </cell>
          <cell r="F80">
            <v>104604</v>
          </cell>
          <cell r="G80">
            <v>107148</v>
          </cell>
          <cell r="H80">
            <v>107485</v>
          </cell>
          <cell r="I80">
            <v>107682</v>
          </cell>
          <cell r="J80">
            <v>106600</v>
          </cell>
          <cell r="K80">
            <v>106697</v>
          </cell>
          <cell r="L80">
            <v>106472</v>
          </cell>
          <cell r="M80">
            <v>104717</v>
          </cell>
          <cell r="N80">
            <v>104339.08333333333</v>
          </cell>
        </row>
        <row r="81">
          <cell r="B81">
            <v>130476</v>
          </cell>
          <cell r="C81">
            <v>131409</v>
          </cell>
          <cell r="E81">
            <v>131471</v>
          </cell>
          <cell r="F81">
            <v>132024</v>
          </cell>
          <cell r="G81">
            <v>132998</v>
          </cell>
          <cell r="H81">
            <v>133507</v>
          </cell>
          <cell r="I81">
            <v>133761</v>
          </cell>
          <cell r="J81">
            <v>133634</v>
          </cell>
          <cell r="K81">
            <v>134146</v>
          </cell>
          <cell r="L81">
            <v>134966</v>
          </cell>
          <cell r="M81">
            <v>135746</v>
          </cell>
          <cell r="N81">
            <v>132978.33333333334</v>
          </cell>
        </row>
        <row r="82">
          <cell r="B82">
            <v>278435</v>
          </cell>
          <cell r="C82">
            <v>278347</v>
          </cell>
          <cell r="E82">
            <v>280073</v>
          </cell>
          <cell r="F82">
            <v>282363</v>
          </cell>
          <cell r="G82">
            <v>283965</v>
          </cell>
          <cell r="H82">
            <v>286049</v>
          </cell>
          <cell r="I82">
            <v>287596</v>
          </cell>
          <cell r="J82">
            <v>288201</v>
          </cell>
          <cell r="K82">
            <v>291258</v>
          </cell>
          <cell r="L82">
            <v>299228</v>
          </cell>
          <cell r="M82">
            <v>300746</v>
          </cell>
        </row>
        <row r="83">
          <cell r="B83">
            <v>37115</v>
          </cell>
          <cell r="C83">
            <v>37833</v>
          </cell>
          <cell r="E83">
            <v>37231</v>
          </cell>
          <cell r="F83">
            <v>37938</v>
          </cell>
          <cell r="G83">
            <v>38142</v>
          </cell>
          <cell r="H83">
            <v>38512</v>
          </cell>
          <cell r="I83">
            <v>39194</v>
          </cell>
          <cell r="J83">
            <v>38414</v>
          </cell>
          <cell r="K83">
            <v>38591</v>
          </cell>
          <cell r="L83">
            <v>38655</v>
          </cell>
          <cell r="M83">
            <v>37938</v>
          </cell>
          <cell r="N83">
            <v>38052.083333333336</v>
          </cell>
        </row>
        <row r="84">
          <cell r="B84">
            <v>86072</v>
          </cell>
          <cell r="C84">
            <v>86638</v>
          </cell>
          <cell r="E84">
            <v>86466</v>
          </cell>
          <cell r="F84">
            <v>87058</v>
          </cell>
          <cell r="G84">
            <v>87953</v>
          </cell>
          <cell r="H84">
            <v>88387</v>
          </cell>
          <cell r="I84">
            <v>88831</v>
          </cell>
          <cell r="J84">
            <v>87867</v>
          </cell>
          <cell r="K84">
            <v>87768</v>
          </cell>
          <cell r="L84">
            <v>88066</v>
          </cell>
          <cell r="M84">
            <v>88733</v>
          </cell>
          <cell r="N84">
            <v>87540</v>
          </cell>
        </row>
        <row r="85">
          <cell r="B85">
            <v>207590</v>
          </cell>
          <cell r="C85">
            <v>209982</v>
          </cell>
          <cell r="E85">
            <v>214680</v>
          </cell>
          <cell r="F85">
            <v>216385</v>
          </cell>
          <cell r="G85">
            <v>218243</v>
          </cell>
          <cell r="H85">
            <v>219994</v>
          </cell>
          <cell r="I85">
            <v>221437</v>
          </cell>
          <cell r="J85">
            <v>220850</v>
          </cell>
          <cell r="K85">
            <v>223317</v>
          </cell>
          <cell r="L85">
            <v>223927</v>
          </cell>
          <cell r="M85">
            <v>222414</v>
          </cell>
          <cell r="N85">
            <v>217555.16666666666</v>
          </cell>
        </row>
        <row r="86">
          <cell r="B86">
            <v>203745</v>
          </cell>
          <cell r="C86">
            <v>205864</v>
          </cell>
          <cell r="E86">
            <v>206132</v>
          </cell>
          <cell r="F86">
            <v>199389</v>
          </cell>
          <cell r="G86">
            <v>196313</v>
          </cell>
          <cell r="H86">
            <v>194543</v>
          </cell>
          <cell r="I86">
            <v>197877</v>
          </cell>
          <cell r="J86">
            <v>205216</v>
          </cell>
          <cell r="K86">
            <v>208516</v>
          </cell>
          <cell r="L86">
            <v>209521</v>
          </cell>
          <cell r="M86">
            <v>208701</v>
          </cell>
          <cell r="N86">
            <v>203495.08333333334</v>
          </cell>
        </row>
        <row r="87">
          <cell r="B87">
            <v>142983</v>
          </cell>
          <cell r="C87">
            <v>145796</v>
          </cell>
          <cell r="E87">
            <v>146501</v>
          </cell>
          <cell r="F87">
            <v>146872</v>
          </cell>
          <cell r="G87">
            <v>151261</v>
          </cell>
          <cell r="H87">
            <v>152604</v>
          </cell>
          <cell r="I87">
            <v>154394</v>
          </cell>
          <cell r="J87">
            <v>150861</v>
          </cell>
          <cell r="K87">
            <v>147895</v>
          </cell>
          <cell r="L87">
            <v>145592</v>
          </cell>
          <cell r="M87">
            <v>149783</v>
          </cell>
          <cell r="N87">
            <v>148502.91666666666</v>
          </cell>
        </row>
        <row r="88">
          <cell r="B88">
            <v>39860</v>
          </cell>
          <cell r="C88">
            <v>40160</v>
          </cell>
          <cell r="E88">
            <v>40675</v>
          </cell>
          <cell r="F88">
            <v>41098</v>
          </cell>
          <cell r="G88">
            <v>42068</v>
          </cell>
          <cell r="H88">
            <v>42444</v>
          </cell>
          <cell r="I88">
            <v>42310</v>
          </cell>
          <cell r="J88">
            <v>41467</v>
          </cell>
          <cell r="K88">
            <v>41628</v>
          </cell>
          <cell r="L88">
            <v>41469</v>
          </cell>
          <cell r="M88">
            <v>41484</v>
          </cell>
          <cell r="N88">
            <v>41253</v>
          </cell>
        </row>
        <row r="89">
          <cell r="B89">
            <v>245563</v>
          </cell>
          <cell r="C89">
            <v>249290</v>
          </cell>
          <cell r="E89">
            <v>251928</v>
          </cell>
          <cell r="F89">
            <v>253964</v>
          </cell>
          <cell r="G89">
            <v>247405</v>
          </cell>
          <cell r="H89">
            <v>229598</v>
          </cell>
          <cell r="I89">
            <v>233091</v>
          </cell>
          <cell r="J89">
            <v>251767</v>
          </cell>
          <cell r="K89">
            <v>254611</v>
          </cell>
          <cell r="L89">
            <v>254094</v>
          </cell>
          <cell r="M89">
            <v>253576</v>
          </cell>
          <cell r="N89">
            <v>247895.33333333334</v>
          </cell>
        </row>
        <row r="90">
          <cell r="B90">
            <v>1478678</v>
          </cell>
          <cell r="C90">
            <v>1493740</v>
          </cell>
          <cell r="E90">
            <v>1506963</v>
          </cell>
          <cell r="F90">
            <v>1511129</v>
          </cell>
          <cell r="G90">
            <v>1515086</v>
          </cell>
          <cell r="H90">
            <v>1502710</v>
          </cell>
          <cell r="I90">
            <v>1515726</v>
          </cell>
          <cell r="J90">
            <v>1534452</v>
          </cell>
          <cell r="K90">
            <v>1544257</v>
          </cell>
          <cell r="L90">
            <v>1551800</v>
          </cell>
          <cell r="M90">
            <v>1553417</v>
          </cell>
          <cell r="N90">
            <v>1517423.4166666667</v>
          </cell>
        </row>
        <row r="95">
          <cell r="B95">
            <v>35262</v>
          </cell>
          <cell r="C95">
            <v>35508</v>
          </cell>
          <cell r="E95">
            <v>35907</v>
          </cell>
          <cell r="F95">
            <v>36205</v>
          </cell>
          <cell r="G95">
            <v>36740</v>
          </cell>
          <cell r="H95">
            <v>36646</v>
          </cell>
          <cell r="I95">
            <v>36457</v>
          </cell>
          <cell r="J95">
            <v>36222</v>
          </cell>
          <cell r="K95">
            <v>36143</v>
          </cell>
          <cell r="L95">
            <v>36002</v>
          </cell>
          <cell r="M95">
            <v>36261</v>
          </cell>
          <cell r="N95">
            <v>36087.5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tabSelected="1" workbookViewId="0">
      <selection activeCell="A12" sqref="A12"/>
    </sheetView>
  </sheetViews>
  <sheetFormatPr defaultRowHeight="12.75" x14ac:dyDescent="0.2"/>
  <cols>
    <col min="1" max="1" width="34.28515625" customWidth="1"/>
    <col min="2" max="8" width="10.42578125" customWidth="1"/>
    <col min="9" max="9" width="11" bestFit="1" customWidth="1"/>
    <col min="10" max="10" width="10.42578125" customWidth="1"/>
    <col min="11" max="11" width="11" bestFit="1" customWidth="1"/>
    <col min="12" max="12" width="10.5703125" customWidth="1"/>
    <col min="13" max="13" width="10.42578125" customWidth="1"/>
    <col min="14" max="14" width="10.28515625" bestFit="1" customWidth="1"/>
    <col min="15" max="15" width="10.140625" bestFit="1" customWidth="1"/>
  </cols>
  <sheetData>
    <row r="2" spans="1:15" x14ac:dyDescent="0.2">
      <c r="A2" s="6"/>
      <c r="B2" s="6"/>
      <c r="C2" s="6"/>
      <c r="D2" s="16" t="s">
        <v>24</v>
      </c>
      <c r="E2" s="16"/>
      <c r="F2" s="16"/>
      <c r="G2" s="16"/>
      <c r="H2" s="16"/>
      <c r="I2" s="16"/>
      <c r="J2" s="16"/>
      <c r="K2" s="6"/>
      <c r="L2" s="6"/>
      <c r="M2" s="6"/>
      <c r="N2" s="6"/>
    </row>
    <row r="3" spans="1:15" x14ac:dyDescent="0.2">
      <c r="A3" s="6"/>
      <c r="B3" s="6"/>
      <c r="C3" s="6"/>
      <c r="D3" s="16" t="s">
        <v>30</v>
      </c>
      <c r="E3" s="16"/>
      <c r="F3" s="16"/>
      <c r="G3" s="16"/>
      <c r="H3" s="16"/>
      <c r="I3" s="16"/>
      <c r="J3" s="16"/>
      <c r="K3" s="6"/>
      <c r="L3" s="6"/>
      <c r="M3" s="6"/>
      <c r="N3" s="6"/>
    </row>
    <row r="4" spans="1: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26.25" thickBot="1" x14ac:dyDescent="0.25">
      <c r="A5" s="8" t="s">
        <v>29</v>
      </c>
      <c r="B5" s="8" t="s">
        <v>23</v>
      </c>
      <c r="C5" s="8" t="s">
        <v>7</v>
      </c>
      <c r="D5" s="8" t="s">
        <v>6</v>
      </c>
      <c r="E5" s="8" t="s">
        <v>10</v>
      </c>
      <c r="F5" s="8" t="s">
        <v>0</v>
      </c>
      <c r="G5" s="8" t="s">
        <v>11</v>
      </c>
      <c r="H5" s="8" t="s">
        <v>9</v>
      </c>
      <c r="I5" s="8" t="s">
        <v>8</v>
      </c>
      <c r="J5" s="8" t="s">
        <v>4</v>
      </c>
      <c r="K5" s="8" t="s">
        <v>14</v>
      </c>
      <c r="L5" s="8" t="s">
        <v>13</v>
      </c>
      <c r="M5" s="8" t="s">
        <v>12</v>
      </c>
      <c r="N5" s="8" t="s">
        <v>5</v>
      </c>
    </row>
    <row r="6" spans="1:15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2">
      <c r="A7" s="3" t="s">
        <v>22</v>
      </c>
      <c r="B7" s="12">
        <f>'[1]Employment Pivots'!N90</f>
        <v>1517423.4166666667</v>
      </c>
      <c r="C7" s="12">
        <f>'[1]Employment Pivots'!B90</f>
        <v>1478678</v>
      </c>
      <c r="D7" s="12">
        <f>'[1]Employment Pivots'!C90</f>
        <v>1493740</v>
      </c>
      <c r="E7" s="12">
        <f>SUM(E9:E29)</f>
        <v>1501323</v>
      </c>
      <c r="F7" s="12">
        <f>'[1]Employment Pivots'!E90</f>
        <v>1506963</v>
      </c>
      <c r="G7" s="12">
        <f>'[1]Employment Pivots'!F90</f>
        <v>1511129</v>
      </c>
      <c r="H7" s="12">
        <f>'[1]Employment Pivots'!G90</f>
        <v>1515086</v>
      </c>
      <c r="I7" s="12">
        <f>'[1]Employment Pivots'!H90</f>
        <v>1502710</v>
      </c>
      <c r="J7" s="12">
        <f>'[1]Employment Pivots'!I90</f>
        <v>1515726</v>
      </c>
      <c r="K7" s="12">
        <f>'[1]Employment Pivots'!J90</f>
        <v>1534452</v>
      </c>
      <c r="L7" s="12">
        <f>'[1]Employment Pivots'!K90</f>
        <v>1544257</v>
      </c>
      <c r="M7" s="12">
        <f>'[1]Employment Pivots'!L90</f>
        <v>1551800</v>
      </c>
      <c r="N7" s="12">
        <f>'[1]Employment Pivots'!M90</f>
        <v>1553417</v>
      </c>
      <c r="O7" s="11"/>
    </row>
    <row r="8" spans="1:15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  <c r="N8" s="10"/>
    </row>
    <row r="9" spans="1:15" x14ac:dyDescent="0.2">
      <c r="A9" s="1" t="s">
        <v>15</v>
      </c>
      <c r="B9" s="13">
        <f>'[1]Employment Pivots'!N79</f>
        <v>9469.9166666666661</v>
      </c>
      <c r="C9" s="13">
        <f>'[1]Employment Pivots'!B79</f>
        <v>9130</v>
      </c>
      <c r="D9" s="13">
        <f>'[1]Employment Pivots'!C79</f>
        <v>9094</v>
      </c>
      <c r="E9" s="13">
        <f>'[1]Employment Pivots'!D79</f>
        <v>9176</v>
      </c>
      <c r="F9" s="13">
        <f>'[1]Employment Pivots'!E79</f>
        <v>9281</v>
      </c>
      <c r="G9" s="13">
        <f>'[1]Employment Pivots'!F79</f>
        <v>9434</v>
      </c>
      <c r="H9" s="13">
        <f>'[1]Employment Pivots'!G79</f>
        <v>9590</v>
      </c>
      <c r="I9" s="13">
        <f>'[1]Employment Pivots'!H79</f>
        <v>9587</v>
      </c>
      <c r="J9" s="13">
        <f>'[1]Employment Pivots'!I79</f>
        <v>9553</v>
      </c>
      <c r="K9" s="13">
        <f>'[1]Employment Pivots'!J79</f>
        <v>9575</v>
      </c>
      <c r="L9" s="13">
        <f>'[1]Employment Pivots'!K79</f>
        <v>9830</v>
      </c>
      <c r="M9" s="13">
        <f>'[1]Employment Pivots'!L79</f>
        <v>9810</v>
      </c>
      <c r="N9" s="13">
        <f>'[1]Employment Pivots'!M79</f>
        <v>9579</v>
      </c>
    </row>
    <row r="10" spans="1:15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5" x14ac:dyDescent="0.2">
      <c r="A11" s="1" t="s">
        <v>1</v>
      </c>
      <c r="B11" s="13">
        <f>'[1]Employment Pivots'!N80</f>
        <v>104339.08333333333</v>
      </c>
      <c r="C11" s="13">
        <f>'[1]Employment Pivots'!B80</f>
        <v>97709</v>
      </c>
      <c r="D11" s="13">
        <f>'[1]Employment Pivots'!C80</f>
        <v>99327</v>
      </c>
      <c r="E11" s="13">
        <v>101118</v>
      </c>
      <c r="F11" s="13">
        <f>'[1]Employment Pivots'!E80</f>
        <v>102525</v>
      </c>
      <c r="G11" s="13">
        <f>'[1]Employment Pivots'!F80</f>
        <v>104604</v>
      </c>
      <c r="H11" s="13">
        <f>'[1]Employment Pivots'!G80</f>
        <v>107148</v>
      </c>
      <c r="I11" s="13">
        <f>'[1]Employment Pivots'!H80</f>
        <v>107485</v>
      </c>
      <c r="J11" s="13">
        <f>'[1]Employment Pivots'!I80</f>
        <v>107682</v>
      </c>
      <c r="K11" s="13">
        <f>'[1]Employment Pivots'!J80</f>
        <v>106600</v>
      </c>
      <c r="L11" s="13">
        <f>'[1]Employment Pivots'!K80</f>
        <v>106697</v>
      </c>
      <c r="M11" s="13">
        <f>'[1]Employment Pivots'!L80</f>
        <v>106472</v>
      </c>
      <c r="N11" s="13">
        <f>'[1]Employment Pivots'!M80</f>
        <v>104717</v>
      </c>
    </row>
    <row r="12" spans="1:1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x14ac:dyDescent="0.2">
      <c r="A13" s="1" t="s">
        <v>2</v>
      </c>
      <c r="B13" s="13">
        <f>'[1]Employment Pivots'!N81</f>
        <v>132978.33333333334</v>
      </c>
      <c r="C13" s="13">
        <f>'[1]Employment Pivots'!B81</f>
        <v>130476</v>
      </c>
      <c r="D13" s="13">
        <f>'[1]Employment Pivots'!C81</f>
        <v>131409</v>
      </c>
      <c r="E13" s="13">
        <v>131619</v>
      </c>
      <c r="F13" s="13">
        <f>'[1]Employment Pivots'!E81</f>
        <v>131471</v>
      </c>
      <c r="G13" s="13">
        <f>'[1]Employment Pivots'!F81</f>
        <v>132024</v>
      </c>
      <c r="H13" s="13">
        <f>'[1]Employment Pivots'!G81</f>
        <v>132998</v>
      </c>
      <c r="I13" s="13">
        <f>'[1]Employment Pivots'!H81</f>
        <v>133507</v>
      </c>
      <c r="J13" s="13">
        <f>'[1]Employment Pivots'!I81</f>
        <v>133761</v>
      </c>
      <c r="K13" s="13">
        <f>'[1]Employment Pivots'!J81</f>
        <v>133634</v>
      </c>
      <c r="L13" s="13">
        <f>'[1]Employment Pivots'!K81</f>
        <v>134146</v>
      </c>
      <c r="M13" s="13">
        <f>'[1]Employment Pivots'!L81</f>
        <v>134966</v>
      </c>
      <c r="N13" s="13">
        <f>'[1]Employment Pivots'!M81</f>
        <v>135746</v>
      </c>
    </row>
    <row r="14" spans="1:15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x14ac:dyDescent="0.2">
      <c r="A15" s="1" t="s">
        <v>16</v>
      </c>
      <c r="B15" s="13">
        <v>286342</v>
      </c>
      <c r="C15" s="13">
        <f>'[1]Employment Pivots'!B82</f>
        <v>278435</v>
      </c>
      <c r="D15" s="13">
        <f>'[1]Employment Pivots'!C82</f>
        <v>278347</v>
      </c>
      <c r="E15" s="13">
        <f>3872+218794+57188</f>
        <v>279854</v>
      </c>
      <c r="F15" s="13">
        <f>'[1]Employment Pivots'!E82</f>
        <v>280073</v>
      </c>
      <c r="G15" s="13">
        <f>'[1]Employment Pivots'!F82</f>
        <v>282363</v>
      </c>
      <c r="H15" s="13">
        <f>'[1]Employment Pivots'!G82</f>
        <v>283965</v>
      </c>
      <c r="I15" s="13">
        <f>'[1]Employment Pivots'!H82</f>
        <v>286049</v>
      </c>
      <c r="J15" s="13">
        <f>'[1]Employment Pivots'!I82</f>
        <v>287596</v>
      </c>
      <c r="K15" s="13">
        <f>'[1]Employment Pivots'!J82</f>
        <v>288201</v>
      </c>
      <c r="L15" s="13">
        <f>'[1]Employment Pivots'!K82</f>
        <v>291258</v>
      </c>
      <c r="M15" s="13">
        <f>'[1]Employment Pivots'!L82</f>
        <v>299228</v>
      </c>
      <c r="N15" s="13">
        <f>'[1]Employment Pivots'!M82</f>
        <v>300746</v>
      </c>
    </row>
    <row r="16" spans="1:15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1" t="s">
        <v>3</v>
      </c>
      <c r="B17" s="13">
        <f>'[1]Employment Pivots'!N83</f>
        <v>38052.083333333336</v>
      </c>
      <c r="C17" s="13">
        <f>'[1]Employment Pivots'!B83</f>
        <v>37115</v>
      </c>
      <c r="D17" s="13">
        <f>'[1]Employment Pivots'!C83</f>
        <v>37833</v>
      </c>
      <c r="E17" s="13">
        <v>37060</v>
      </c>
      <c r="F17" s="13">
        <f>'[1]Employment Pivots'!E83</f>
        <v>37231</v>
      </c>
      <c r="G17" s="13">
        <f>'[1]Employment Pivots'!F83</f>
        <v>37938</v>
      </c>
      <c r="H17" s="13">
        <f>'[1]Employment Pivots'!G83</f>
        <v>38142</v>
      </c>
      <c r="I17" s="13">
        <f>'[1]Employment Pivots'!H83</f>
        <v>38512</v>
      </c>
      <c r="J17" s="13">
        <f>'[1]Employment Pivots'!I83</f>
        <v>39194</v>
      </c>
      <c r="K17" s="13">
        <f>'[1]Employment Pivots'!J83</f>
        <v>38414</v>
      </c>
      <c r="L17" s="13">
        <f>'[1]Employment Pivots'!K83</f>
        <v>38591</v>
      </c>
      <c r="M17" s="13">
        <f>'[1]Employment Pivots'!L83</f>
        <v>38655</v>
      </c>
      <c r="N17" s="13">
        <f>'[1]Employment Pivots'!M83</f>
        <v>37938</v>
      </c>
    </row>
    <row r="18" spans="1:14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A19" s="1" t="s">
        <v>17</v>
      </c>
      <c r="B19" s="13">
        <f>'[1]Employment Pivots'!N84</f>
        <v>87540</v>
      </c>
      <c r="C19" s="13">
        <f>'[1]Employment Pivots'!B84</f>
        <v>86072</v>
      </c>
      <c r="D19" s="13">
        <f>'[1]Employment Pivots'!C84</f>
        <v>86638</v>
      </c>
      <c r="E19" s="13">
        <f>66306+20336</f>
        <v>86642</v>
      </c>
      <c r="F19" s="13">
        <f>'[1]Employment Pivots'!E84</f>
        <v>86466</v>
      </c>
      <c r="G19" s="13">
        <f>'[1]Employment Pivots'!F84</f>
        <v>87058</v>
      </c>
      <c r="H19" s="13">
        <f>'[1]Employment Pivots'!G84</f>
        <v>87953</v>
      </c>
      <c r="I19" s="13">
        <f>'[1]Employment Pivots'!H84</f>
        <v>88387</v>
      </c>
      <c r="J19" s="13">
        <f>'[1]Employment Pivots'!I84</f>
        <v>88831</v>
      </c>
      <c r="K19" s="13">
        <f>'[1]Employment Pivots'!J84</f>
        <v>87867</v>
      </c>
      <c r="L19" s="13">
        <f>'[1]Employment Pivots'!K84</f>
        <v>87768</v>
      </c>
      <c r="M19" s="13">
        <f>'[1]Employment Pivots'!L84</f>
        <v>88066</v>
      </c>
      <c r="N19" s="13">
        <f>'[1]Employment Pivots'!M84</f>
        <v>88733</v>
      </c>
    </row>
    <row r="20" spans="1:14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">
      <c r="A21" s="1" t="s">
        <v>18</v>
      </c>
      <c r="B21" s="13">
        <f>'[1]Employment Pivots'!N85</f>
        <v>217555.16666666666</v>
      </c>
      <c r="C21" s="13">
        <f>'[1]Employment Pivots'!B85</f>
        <v>207590</v>
      </c>
      <c r="D21" s="13">
        <f>'[1]Employment Pivots'!C85</f>
        <v>209982</v>
      </c>
      <c r="E21" s="13">
        <f>101563+20288+90028</f>
        <v>211879</v>
      </c>
      <c r="F21" s="13">
        <f>'[1]Employment Pivots'!E85</f>
        <v>214680</v>
      </c>
      <c r="G21" s="13">
        <f>'[1]Employment Pivots'!F85</f>
        <v>216385</v>
      </c>
      <c r="H21" s="13">
        <f>'[1]Employment Pivots'!G85</f>
        <v>218243</v>
      </c>
      <c r="I21" s="13">
        <f>'[1]Employment Pivots'!H85</f>
        <v>219994</v>
      </c>
      <c r="J21" s="13">
        <f>'[1]Employment Pivots'!I85</f>
        <v>221437</v>
      </c>
      <c r="K21" s="13">
        <f>'[1]Employment Pivots'!J85</f>
        <v>220850</v>
      </c>
      <c r="L21" s="13">
        <f>'[1]Employment Pivots'!K85</f>
        <v>223317</v>
      </c>
      <c r="M21" s="13">
        <f>'[1]Employment Pivots'!L85</f>
        <v>223927</v>
      </c>
      <c r="N21" s="13">
        <f>'[1]Employment Pivots'!M85</f>
        <v>222414</v>
      </c>
    </row>
    <row r="22" spans="1:14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1" t="s">
        <v>19</v>
      </c>
      <c r="B23" s="13">
        <f>'[1]Employment Pivots'!N86</f>
        <v>203495.08333333334</v>
      </c>
      <c r="C23" s="13">
        <f>'[1]Employment Pivots'!B86</f>
        <v>203745</v>
      </c>
      <c r="D23" s="13">
        <f>'[1]Employment Pivots'!C86</f>
        <v>205864</v>
      </c>
      <c r="E23" s="13">
        <f>50730+155391</f>
        <v>206121</v>
      </c>
      <c r="F23" s="13">
        <f>'[1]Employment Pivots'!E86</f>
        <v>206132</v>
      </c>
      <c r="G23" s="13">
        <f>'[1]Employment Pivots'!F86</f>
        <v>199389</v>
      </c>
      <c r="H23" s="13">
        <f>'[1]Employment Pivots'!G86</f>
        <v>196313</v>
      </c>
      <c r="I23" s="13">
        <f>'[1]Employment Pivots'!H86</f>
        <v>194543</v>
      </c>
      <c r="J23" s="13">
        <f>'[1]Employment Pivots'!I86</f>
        <v>197877</v>
      </c>
      <c r="K23" s="13">
        <f>'[1]Employment Pivots'!J86</f>
        <v>205216</v>
      </c>
      <c r="L23" s="13">
        <f>'[1]Employment Pivots'!K86</f>
        <v>208516</v>
      </c>
      <c r="M23" s="13">
        <f>'[1]Employment Pivots'!L86</f>
        <v>209521</v>
      </c>
      <c r="N23" s="13">
        <f>'[1]Employment Pivots'!M86</f>
        <v>208701</v>
      </c>
    </row>
    <row r="24" spans="1:14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" t="s">
        <v>20</v>
      </c>
      <c r="B25" s="13">
        <f>'[1]Employment Pivots'!N87</f>
        <v>148502.91666666666</v>
      </c>
      <c r="C25" s="13">
        <f>'[1]Employment Pivots'!B87</f>
        <v>142983</v>
      </c>
      <c r="D25" s="13">
        <f>'[1]Employment Pivots'!C87</f>
        <v>145796</v>
      </c>
      <c r="E25" s="13">
        <f>25422+122192</f>
        <v>147614</v>
      </c>
      <c r="F25" s="13">
        <f>'[1]Employment Pivots'!E87</f>
        <v>146501</v>
      </c>
      <c r="G25" s="13">
        <f>'[1]Employment Pivots'!F87</f>
        <v>146872</v>
      </c>
      <c r="H25" s="13">
        <f>'[1]Employment Pivots'!G87</f>
        <v>151261</v>
      </c>
      <c r="I25" s="13">
        <f>'[1]Employment Pivots'!H87</f>
        <v>152604</v>
      </c>
      <c r="J25" s="13">
        <f>'[1]Employment Pivots'!I87</f>
        <v>154394</v>
      </c>
      <c r="K25" s="13">
        <f>'[1]Employment Pivots'!J87</f>
        <v>150861</v>
      </c>
      <c r="L25" s="13">
        <f>'[1]Employment Pivots'!K87</f>
        <v>147895</v>
      </c>
      <c r="M25" s="13">
        <f>'[1]Employment Pivots'!L87</f>
        <v>145592</v>
      </c>
      <c r="N25" s="13">
        <f>'[1]Employment Pivots'!M87</f>
        <v>149783</v>
      </c>
    </row>
    <row r="26" spans="1:14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" t="s">
        <v>21</v>
      </c>
      <c r="B27" s="13">
        <f>'[1]Employment Pivots'!N88</f>
        <v>41253</v>
      </c>
      <c r="C27" s="13">
        <f>'[1]Employment Pivots'!B88</f>
        <v>39860</v>
      </c>
      <c r="D27" s="13">
        <f>'[1]Employment Pivots'!C88</f>
        <v>40160</v>
      </c>
      <c r="E27" s="13">
        <v>40387</v>
      </c>
      <c r="F27" s="13">
        <f>'[1]Employment Pivots'!E88</f>
        <v>40675</v>
      </c>
      <c r="G27" s="13">
        <f>'[1]Employment Pivots'!F88</f>
        <v>41098</v>
      </c>
      <c r="H27" s="13">
        <f>'[1]Employment Pivots'!G88</f>
        <v>42068</v>
      </c>
      <c r="I27" s="13">
        <f>'[1]Employment Pivots'!H88</f>
        <v>42444</v>
      </c>
      <c r="J27" s="13">
        <f>'[1]Employment Pivots'!I88</f>
        <v>42310</v>
      </c>
      <c r="K27" s="13">
        <f>'[1]Employment Pivots'!J88</f>
        <v>41467</v>
      </c>
      <c r="L27" s="13">
        <f>'[1]Employment Pivots'!K88</f>
        <v>41628</v>
      </c>
      <c r="M27" s="13">
        <f>'[1]Employment Pivots'!L88</f>
        <v>41469</v>
      </c>
      <c r="N27" s="13">
        <f>'[1]Employment Pivots'!M88</f>
        <v>41484</v>
      </c>
    </row>
    <row r="28" spans="1:14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" t="s">
        <v>25</v>
      </c>
      <c r="B29" s="13">
        <f>'[1]Employment Pivots'!N89</f>
        <v>247895.33333333334</v>
      </c>
      <c r="C29" s="13">
        <f>'[1]Employment Pivots'!B89</f>
        <v>245563</v>
      </c>
      <c r="D29" s="13">
        <f>'[1]Employment Pivots'!C89</f>
        <v>249290</v>
      </c>
      <c r="E29" s="13">
        <v>249853</v>
      </c>
      <c r="F29" s="13">
        <f>'[1]Employment Pivots'!E89</f>
        <v>251928</v>
      </c>
      <c r="G29" s="13">
        <f>'[1]Employment Pivots'!F89</f>
        <v>253964</v>
      </c>
      <c r="H29" s="13">
        <f>'[1]Employment Pivots'!G89</f>
        <v>247405</v>
      </c>
      <c r="I29" s="13">
        <f>'[1]Employment Pivots'!H89</f>
        <v>229598</v>
      </c>
      <c r="J29" s="13">
        <f>'[1]Employment Pivots'!I89</f>
        <v>233091</v>
      </c>
      <c r="K29" s="13">
        <f>'[1]Employment Pivots'!J89</f>
        <v>251767</v>
      </c>
      <c r="L29" s="13">
        <f>'[1]Employment Pivots'!K89</f>
        <v>254611</v>
      </c>
      <c r="M29" s="13">
        <f>'[1]Employment Pivots'!L89</f>
        <v>254094</v>
      </c>
      <c r="N29" s="13">
        <f>'[1]Employment Pivots'!M89</f>
        <v>253576</v>
      </c>
    </row>
    <row r="30" spans="1:14" x14ac:dyDescent="0.2">
      <c r="A30" s="5" t="s">
        <v>26</v>
      </c>
      <c r="B30" s="14">
        <f>'[1]Employment Pivots'!N95</f>
        <v>36087.5</v>
      </c>
      <c r="C30" s="15">
        <f>'[1]Employment Pivots'!B95</f>
        <v>35262</v>
      </c>
      <c r="D30" s="15">
        <f>'[1]Employment Pivots'!C95</f>
        <v>35508</v>
      </c>
      <c r="E30" s="15">
        <v>35697</v>
      </c>
      <c r="F30" s="15">
        <f>'[1]Employment Pivots'!E95</f>
        <v>35907</v>
      </c>
      <c r="G30" s="15">
        <f>'[1]Employment Pivots'!F95</f>
        <v>36205</v>
      </c>
      <c r="H30" s="15">
        <f>'[1]Employment Pivots'!G95</f>
        <v>36740</v>
      </c>
      <c r="I30" s="15">
        <f>'[1]Employment Pivots'!H95</f>
        <v>36646</v>
      </c>
      <c r="J30" s="15">
        <f>'[1]Employment Pivots'!I95</f>
        <v>36457</v>
      </c>
      <c r="K30" s="15">
        <f>'[1]Employment Pivots'!J95</f>
        <v>36222</v>
      </c>
      <c r="L30" s="15">
        <f>'[1]Employment Pivots'!K95</f>
        <v>36143</v>
      </c>
      <c r="M30" s="15">
        <f>'[1]Employment Pivots'!L95</f>
        <v>36002</v>
      </c>
      <c r="N30" s="15">
        <f>'[1]Employment Pivots'!M95</f>
        <v>36261</v>
      </c>
    </row>
    <row r="31" spans="1:14" s="9" customFormat="1" x14ac:dyDescent="0.2">
      <c r="A31" s="5" t="s">
        <v>27</v>
      </c>
      <c r="B31" s="14">
        <f>B29-(B30+B32)</f>
        <v>82992.583333333343</v>
      </c>
      <c r="C31" s="14">
        <f t="shared" ref="C31:N31" si="0">C29-(C30+C32)</f>
        <v>81127</v>
      </c>
      <c r="D31" s="14">
        <f t="shared" si="0"/>
        <v>83306</v>
      </c>
      <c r="E31" s="14">
        <f t="shared" si="0"/>
        <v>83462</v>
      </c>
      <c r="F31" s="14">
        <f t="shared" si="0"/>
        <v>83554</v>
      </c>
      <c r="G31" s="14">
        <f t="shared" si="0"/>
        <v>82713</v>
      </c>
      <c r="H31" s="14">
        <f t="shared" si="0"/>
        <v>82214</v>
      </c>
      <c r="I31" s="14">
        <f t="shared" si="0"/>
        <v>77817</v>
      </c>
      <c r="J31" s="14">
        <f t="shared" si="0"/>
        <v>78523</v>
      </c>
      <c r="K31" s="14">
        <f t="shared" si="0"/>
        <v>85007</v>
      </c>
      <c r="L31" s="14">
        <f t="shared" si="0"/>
        <v>86235</v>
      </c>
      <c r="M31" s="14">
        <f t="shared" si="0"/>
        <v>86323</v>
      </c>
      <c r="N31" s="14">
        <f t="shared" si="0"/>
        <v>85630</v>
      </c>
    </row>
    <row r="32" spans="1:14" s="9" customFormat="1" x14ac:dyDescent="0.2">
      <c r="A32" s="5" t="s">
        <v>28</v>
      </c>
      <c r="B32" s="14">
        <v>128815.25</v>
      </c>
      <c r="C32" s="15">
        <v>129174</v>
      </c>
      <c r="D32" s="15">
        <v>130476</v>
      </c>
      <c r="E32" s="15">
        <v>130694</v>
      </c>
      <c r="F32" s="15">
        <v>132467</v>
      </c>
      <c r="G32" s="15">
        <v>135046</v>
      </c>
      <c r="H32" s="15">
        <v>128451</v>
      </c>
      <c r="I32" s="15">
        <v>115135</v>
      </c>
      <c r="J32" s="15">
        <v>118111</v>
      </c>
      <c r="K32" s="15">
        <v>130538</v>
      </c>
      <c r="L32" s="15">
        <v>132233</v>
      </c>
      <c r="M32" s="15">
        <v>131769</v>
      </c>
      <c r="N32" s="15">
        <v>131685</v>
      </c>
    </row>
    <row r="35" spans="1:1" ht="13.5" thickBot="1" x14ac:dyDescent="0.25"/>
    <row r="36" spans="1:1" x14ac:dyDescent="0.2">
      <c r="A36" s="4" t="s">
        <v>31</v>
      </c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Form2</vt:lpstr>
      <vt:lpstr>Sheet1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2016-10-06T21:31:16Z</cp:lastPrinted>
  <dcterms:created xsi:type="dcterms:W3CDTF">2011-11-30T23:44:52Z</dcterms:created>
  <dcterms:modified xsi:type="dcterms:W3CDTF">2019-11-22T16:50:05Z</dcterms:modified>
</cp:coreProperties>
</file>