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E7302C56-891B-4955-AFE1-4030B85BD404}" xr6:coauthVersionLast="36" xr6:coauthVersionMax="36" xr10:uidLastSave="{00000000-0000-0000-0000-000000000000}"/>
  <bookViews>
    <workbookView xWindow="0" yWindow="0" windowWidth="21600" windowHeight="8925" tabRatio="737" xr2:uid="{00000000-000D-0000-FFFF-FFFF00000000}"/>
  </bookViews>
  <sheets>
    <sheet name="Table 12" sheetId="10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I29" i="10" l="1"/>
  <c r="G29" i="10"/>
  <c r="M42" i="10" l="1"/>
  <c r="K42" i="10"/>
  <c r="I42" i="10"/>
  <c r="G42" i="10"/>
  <c r="C42" i="10"/>
  <c r="M41" i="10"/>
  <c r="K41" i="10"/>
  <c r="I41" i="10"/>
  <c r="G41" i="10"/>
  <c r="C41" i="10"/>
  <c r="M40" i="10"/>
  <c r="K40" i="10"/>
  <c r="I40" i="10"/>
  <c r="G40" i="10"/>
  <c r="C40" i="10"/>
  <c r="M39" i="10"/>
  <c r="K39" i="10"/>
  <c r="I39" i="10"/>
  <c r="G39" i="10"/>
  <c r="C39" i="10"/>
  <c r="M37" i="10"/>
  <c r="K37" i="10"/>
  <c r="I37" i="10"/>
  <c r="G37" i="10"/>
  <c r="C37" i="10"/>
  <c r="M36" i="10"/>
  <c r="K36" i="10"/>
  <c r="I36" i="10"/>
  <c r="G36" i="10"/>
  <c r="C36" i="10"/>
  <c r="M35" i="10"/>
  <c r="K35" i="10"/>
  <c r="I35" i="10"/>
  <c r="G35" i="10"/>
  <c r="C35" i="10"/>
  <c r="M34" i="10"/>
  <c r="K34" i="10"/>
  <c r="I34" i="10"/>
  <c r="G34" i="10"/>
  <c r="C34" i="10"/>
  <c r="M33" i="10"/>
  <c r="K33" i="10"/>
  <c r="I33" i="10"/>
  <c r="G33" i="10"/>
  <c r="C33" i="10"/>
  <c r="M31" i="10"/>
  <c r="K31" i="10"/>
  <c r="I31" i="10"/>
  <c r="G31" i="10"/>
  <c r="C31" i="10"/>
  <c r="M30" i="10"/>
  <c r="K30" i="10"/>
  <c r="I30" i="10"/>
  <c r="G30" i="10"/>
  <c r="C30" i="10"/>
  <c r="M29" i="10"/>
  <c r="K29" i="10"/>
  <c r="C29" i="10"/>
  <c r="M28" i="10"/>
  <c r="K28" i="10"/>
  <c r="I28" i="10"/>
  <c r="G28" i="10"/>
  <c r="C28" i="10"/>
  <c r="M27" i="10"/>
  <c r="K27" i="10"/>
  <c r="I27" i="10"/>
  <c r="G27" i="10"/>
  <c r="C27" i="10"/>
  <c r="M25" i="10"/>
  <c r="K25" i="10"/>
  <c r="I25" i="10"/>
  <c r="G25" i="10"/>
  <c r="C25" i="10"/>
  <c r="M24" i="10"/>
  <c r="K24" i="10"/>
  <c r="I24" i="10"/>
  <c r="G24" i="10"/>
  <c r="C24" i="10"/>
  <c r="M23" i="10"/>
  <c r="K23" i="10"/>
  <c r="I23" i="10"/>
  <c r="G23" i="10"/>
  <c r="C23" i="10"/>
  <c r="M22" i="10"/>
  <c r="K22" i="10"/>
  <c r="I22" i="10"/>
  <c r="G22" i="10"/>
  <c r="C22" i="10"/>
  <c r="M21" i="10"/>
  <c r="K21" i="10"/>
  <c r="I21" i="10"/>
  <c r="G21" i="10"/>
  <c r="C21" i="10"/>
  <c r="M19" i="10"/>
  <c r="K19" i="10"/>
  <c r="I19" i="10"/>
  <c r="G19" i="10"/>
  <c r="C19" i="10"/>
  <c r="M18" i="10"/>
  <c r="K18" i="10"/>
  <c r="I18" i="10"/>
  <c r="G18" i="10"/>
  <c r="C18" i="10"/>
  <c r="M17" i="10"/>
  <c r="K17" i="10"/>
  <c r="I17" i="10"/>
  <c r="G17" i="10"/>
  <c r="C17" i="10"/>
  <c r="M16" i="10"/>
  <c r="K16" i="10"/>
  <c r="I16" i="10"/>
  <c r="G16" i="10"/>
  <c r="C16" i="10"/>
  <c r="M15" i="10"/>
  <c r="K15" i="10"/>
  <c r="I15" i="10"/>
  <c r="G15" i="10"/>
  <c r="C15" i="10"/>
  <c r="M13" i="10"/>
  <c r="K13" i="10"/>
  <c r="I13" i="10"/>
  <c r="G13" i="10"/>
  <c r="C13" i="10"/>
  <c r="M12" i="10"/>
  <c r="K12" i="10"/>
  <c r="I12" i="10"/>
  <c r="G12" i="10"/>
  <c r="C12" i="10"/>
  <c r="M11" i="10"/>
  <c r="K11" i="10"/>
  <c r="I11" i="10"/>
  <c r="G11" i="10"/>
  <c r="C11" i="10"/>
  <c r="M10" i="10"/>
  <c r="K10" i="10"/>
  <c r="I10" i="10"/>
  <c r="G10" i="10"/>
  <c r="C10" i="10"/>
  <c r="M9" i="10"/>
  <c r="K9" i="10"/>
  <c r="I9" i="10"/>
  <c r="G9" i="10"/>
  <c r="C9" i="10"/>
  <c r="M7" i="10"/>
  <c r="K7" i="10"/>
  <c r="C7" i="10"/>
  <c r="E7" i="10" s="1"/>
  <c r="D3" i="10"/>
  <c r="D2" i="10"/>
  <c r="I7" i="10" l="1"/>
  <c r="E39" i="10"/>
  <c r="E10" i="10"/>
  <c r="E16" i="10"/>
  <c r="G7" i="10"/>
  <c r="E30" i="10"/>
  <c r="E24" i="10"/>
  <c r="E9" i="10"/>
  <c r="E11" i="10"/>
  <c r="E40" i="10"/>
  <c r="E15" i="10"/>
  <c r="E29" i="10"/>
  <c r="E35" i="10"/>
  <c r="E22" i="10"/>
  <c r="E36" i="10"/>
  <c r="E13" i="10"/>
  <c r="E28" i="10"/>
  <c r="E42" i="10"/>
  <c r="E19" i="10"/>
  <c r="E34" i="10"/>
  <c r="E25" i="10"/>
  <c r="E17" i="10"/>
  <c r="E31" i="10"/>
  <c r="E23" i="10"/>
  <c r="E37" i="10"/>
  <c r="E21" i="10"/>
  <c r="E12" i="10"/>
  <c r="E27" i="10"/>
  <c r="E41" i="10"/>
  <c r="E18" i="10"/>
  <c r="E33" i="10"/>
</calcChain>
</file>

<file path=xl/sharedStrings.xml><?xml version="1.0" encoding="utf-8"?>
<sst xmlns="http://schemas.openxmlformats.org/spreadsheetml/2006/main" count="38" uniqueCount="38">
  <si>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</si>
  <si>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</si>
  <si>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</si>
  <si>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</si>
  <si>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</si>
  <si>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</si>
  <si>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</si>
  <si>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</si>
  <si>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</si>
  <si>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</si>
  <si>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</si>
  <si>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</si>
  <si>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</si>
  <si>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</si>
  <si>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</si>
  <si>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</si>
  <si>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</si>
  <si>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</si>
  <si>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</si>
  <si>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</si>
  <si>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</si>
  <si>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</si>
  <si>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</si>
  <si>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</si>
  <si>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</si>
  <si>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</si>
  <si>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</si>
  <si>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</si>
  <si>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</si>
  <si>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</si>
  <si>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</si>
  <si>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</si>
  <si>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>Percent of Total</t>
  </si>
  <si>
    <t>First Quarter</t>
  </si>
  <si>
    <t>Second Quarter</t>
  </si>
  <si>
    <t>Third Quarter</t>
  </si>
  <si>
    <t>Fourth Quarter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</si>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</sst>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0" fillId="3" borderId="0" xfId="0" applyFill="1"/>
    <xf numFmtId="0" fontId="4" fillId="4" borderId="1" xfId="0" applyFont="1" applyFill="1" applyBorder="1" applyAlignment="1">
      <alignment horizontal="center" wrapText="1"/>
    </xf>
    <xf numFmtId="0" fontId="5" fillId="2" borderId="0" xfId="0" applyFont="1" applyFill="1"/>
    <xf numFmtId="42" fontId="0" fillId="0" borderId="0" xfId="0" applyNumberFormat="1"/>
    <xf numFmtId="0" fontId="4" fillId="4" borderId="1" xfId="0" applyFont="1" applyFill="1" applyBorder="1" applyAlignment="1">
      <alignment horizontal="right" wrapText="1"/>
    </xf>
    <xf numFmtId="0" fontId="0" fillId="0" borderId="0" xfId="0" applyBorder="1"/>
    <xf numFmtId="3" fontId="0" fillId="0" borderId="0" xfId="0" applyNumberFormat="1"/>
    <xf numFmtId="0" fontId="4" fillId="0" borderId="0" xfId="0" applyFont="1"/>
    <xf numFmtId="42" fontId="4" fillId="0" borderId="0" xfId="0" applyNumberFormat="1" applyFont="1"/>
    <xf numFmtId="164" fontId="4" fillId="0" borderId="0" xfId="0" applyNumberFormat="1" applyFon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2" xfId="0" applyBorder="1"/>
    <xf numFmtId="0" fontId="6" fillId="2" borderId="0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2000000}"/>
    <cellStyle name="Normal 2 3" xfId="3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A36" t="str">
            <v>TABLE 12.  NONAGRICULTURAL PAYROLL WAGES</v>
          </cell>
        </row>
        <row r="37">
          <cell r="A37" t="str">
            <v>IN UTAH BY COUNTY AND QUARTER, 2023</v>
          </cell>
        </row>
        <row r="40">
          <cell r="B40">
            <v>24961971</v>
          </cell>
          <cell r="C40">
            <v>25970535</v>
          </cell>
          <cell r="D40">
            <v>24665809</v>
          </cell>
          <cell r="E40">
            <v>26469085</v>
          </cell>
          <cell r="F40">
            <v>102067400</v>
          </cell>
        </row>
        <row r="41">
          <cell r="B41">
            <v>353376601</v>
          </cell>
          <cell r="C41">
            <v>329310690</v>
          </cell>
          <cell r="D41">
            <v>351386820</v>
          </cell>
          <cell r="E41">
            <v>351263098</v>
          </cell>
          <cell r="F41">
            <v>1385337209</v>
          </cell>
        </row>
        <row r="42">
          <cell r="B42">
            <v>771378190</v>
          </cell>
          <cell r="C42">
            <v>787978591</v>
          </cell>
          <cell r="D42">
            <v>787527073</v>
          </cell>
          <cell r="E42">
            <v>855670425</v>
          </cell>
          <cell r="F42">
            <v>3202554279</v>
          </cell>
        </row>
        <row r="43">
          <cell r="B43">
            <v>101814959</v>
          </cell>
          <cell r="C43">
            <v>100001046</v>
          </cell>
          <cell r="D43">
            <v>103699896</v>
          </cell>
          <cell r="E43">
            <v>111258725</v>
          </cell>
          <cell r="F43">
            <v>416774626</v>
          </cell>
        </row>
        <row r="44">
          <cell r="B44">
            <v>2923137</v>
          </cell>
          <cell r="C44">
            <v>4022849</v>
          </cell>
          <cell r="D44">
            <v>4891691</v>
          </cell>
          <cell r="E44">
            <v>4518697</v>
          </cell>
          <cell r="F44">
            <v>16356374</v>
          </cell>
        </row>
        <row r="45">
          <cell r="B45">
            <v>1991130276</v>
          </cell>
          <cell r="C45">
            <v>1959908043</v>
          </cell>
          <cell r="D45">
            <v>2058153223</v>
          </cell>
          <cell r="E45">
            <v>2158152765</v>
          </cell>
          <cell r="F45">
            <v>8167344307</v>
          </cell>
        </row>
        <row r="46">
          <cell r="B46">
            <v>123903196</v>
          </cell>
          <cell r="C46">
            <v>115655921</v>
          </cell>
          <cell r="D46">
            <v>120573779</v>
          </cell>
          <cell r="E46">
            <v>128791167</v>
          </cell>
          <cell r="F46">
            <v>488924063</v>
          </cell>
        </row>
        <row r="47">
          <cell r="B47">
            <v>47561476</v>
          </cell>
          <cell r="C47">
            <v>47941381</v>
          </cell>
          <cell r="D47">
            <v>47192909</v>
          </cell>
          <cell r="E47">
            <v>58684172</v>
          </cell>
          <cell r="F47">
            <v>201379938</v>
          </cell>
        </row>
        <row r="48">
          <cell r="B48">
            <v>18967157</v>
          </cell>
          <cell r="C48">
            <v>25099690</v>
          </cell>
          <cell r="D48">
            <v>27294208</v>
          </cell>
          <cell r="E48">
            <v>24736287</v>
          </cell>
          <cell r="F48">
            <v>96097342</v>
          </cell>
        </row>
        <row r="49">
          <cell r="B49">
            <v>66210932</v>
          </cell>
          <cell r="C49">
            <v>81543934</v>
          </cell>
          <cell r="D49">
            <v>82058627</v>
          </cell>
          <cell r="E49">
            <v>80320578</v>
          </cell>
          <cell r="F49">
            <v>310134071</v>
          </cell>
        </row>
        <row r="50">
          <cell r="B50">
            <v>248105469</v>
          </cell>
          <cell r="C50">
            <v>262687617</v>
          </cell>
          <cell r="D50">
            <v>280537310</v>
          </cell>
          <cell r="E50">
            <v>303219946</v>
          </cell>
          <cell r="F50">
            <v>1094550342</v>
          </cell>
        </row>
        <row r="51">
          <cell r="B51">
            <v>48155543</v>
          </cell>
          <cell r="C51">
            <v>49373766</v>
          </cell>
          <cell r="D51">
            <v>46971389</v>
          </cell>
          <cell r="E51">
            <v>53826522</v>
          </cell>
          <cell r="F51">
            <v>198327220</v>
          </cell>
        </row>
        <row r="52">
          <cell r="B52">
            <v>37175986</v>
          </cell>
          <cell r="C52">
            <v>43368733</v>
          </cell>
          <cell r="D52">
            <v>43683563</v>
          </cell>
          <cell r="E52">
            <v>44633581</v>
          </cell>
          <cell r="F52">
            <v>168861863</v>
          </cell>
        </row>
        <row r="53">
          <cell r="B53">
            <v>59482855</v>
          </cell>
          <cell r="C53">
            <v>61845823</v>
          </cell>
          <cell r="D53">
            <v>65456111</v>
          </cell>
          <cell r="E53">
            <v>64817984</v>
          </cell>
          <cell r="F53">
            <v>251602773</v>
          </cell>
        </row>
        <row r="54">
          <cell r="B54">
            <v>39080332</v>
          </cell>
          <cell r="C54">
            <v>37359801</v>
          </cell>
          <cell r="D54">
            <v>37937949</v>
          </cell>
          <cell r="E54">
            <v>42652030</v>
          </cell>
          <cell r="F54">
            <v>157030112</v>
          </cell>
        </row>
        <row r="55">
          <cell r="B55">
            <v>2144977</v>
          </cell>
          <cell r="C55">
            <v>2285897</v>
          </cell>
          <cell r="D55">
            <v>2385853</v>
          </cell>
          <cell r="E55">
            <v>2513878</v>
          </cell>
          <cell r="F55">
            <v>9330605</v>
          </cell>
        </row>
        <row r="56">
          <cell r="B56">
            <v>7383448</v>
          </cell>
          <cell r="C56">
            <v>9402326</v>
          </cell>
          <cell r="D56">
            <v>12885987</v>
          </cell>
          <cell r="E56">
            <v>11038521</v>
          </cell>
          <cell r="F56">
            <v>40710282</v>
          </cell>
        </row>
        <row r="57">
          <cell r="D57">
            <v>14152770319</v>
          </cell>
          <cell r="E57">
            <v>15403457945</v>
          </cell>
          <cell r="F57">
            <v>58395567691</v>
          </cell>
        </row>
        <row r="58">
          <cell r="B58">
            <v>48948694</v>
          </cell>
          <cell r="C58">
            <v>53297698</v>
          </cell>
          <cell r="D58">
            <v>53378869</v>
          </cell>
          <cell r="E58">
            <v>56982957</v>
          </cell>
          <cell r="F58">
            <v>212608218</v>
          </cell>
        </row>
        <row r="59">
          <cell r="B59">
            <v>93345902</v>
          </cell>
          <cell r="C59">
            <v>96682657</v>
          </cell>
          <cell r="D59">
            <v>98232740</v>
          </cell>
          <cell r="E59">
            <v>106028217</v>
          </cell>
          <cell r="F59">
            <v>394289516</v>
          </cell>
        </row>
        <row r="60">
          <cell r="B60">
            <v>102056924</v>
          </cell>
          <cell r="C60">
            <v>108198101</v>
          </cell>
          <cell r="D60">
            <v>111395272</v>
          </cell>
          <cell r="E60">
            <v>117941910</v>
          </cell>
          <cell r="F60">
            <v>439592207</v>
          </cell>
        </row>
        <row r="61">
          <cell r="B61">
            <v>519284136</v>
          </cell>
          <cell r="C61">
            <v>446856711</v>
          </cell>
          <cell r="D61">
            <v>458356758</v>
          </cell>
          <cell r="E61">
            <v>541209185</v>
          </cell>
          <cell r="F61">
            <v>1965706790</v>
          </cell>
        </row>
        <row r="62">
          <cell r="B62">
            <v>234493298</v>
          </cell>
          <cell r="C62">
            <v>243656610</v>
          </cell>
          <cell r="D62">
            <v>240960332</v>
          </cell>
          <cell r="E62">
            <v>258339729</v>
          </cell>
          <cell r="F62">
            <v>977449969</v>
          </cell>
        </row>
        <row r="63">
          <cell r="B63">
            <v>180835225</v>
          </cell>
          <cell r="C63">
            <v>183503876</v>
          </cell>
          <cell r="D63">
            <v>190300179</v>
          </cell>
          <cell r="E63">
            <v>216210354</v>
          </cell>
          <cell r="F63">
            <v>770849634</v>
          </cell>
        </row>
        <row r="64">
          <cell r="B64">
            <v>4438605491</v>
          </cell>
          <cell r="C64">
            <v>4285976637</v>
          </cell>
          <cell r="D64">
            <v>4272869872</v>
          </cell>
          <cell r="E64">
            <v>4670037061</v>
          </cell>
          <cell r="F64">
            <v>17667489061</v>
          </cell>
        </row>
        <row r="65">
          <cell r="B65">
            <v>169371160</v>
          </cell>
          <cell r="C65">
            <v>151541699</v>
          </cell>
          <cell r="D65">
            <v>163872263</v>
          </cell>
          <cell r="E65">
            <v>174435677</v>
          </cell>
          <cell r="F65">
            <v>659220799</v>
          </cell>
        </row>
        <row r="66">
          <cell r="B66">
            <v>915806387</v>
          </cell>
          <cell r="C66">
            <v>970664217</v>
          </cell>
          <cell r="D66">
            <v>963278785</v>
          </cell>
          <cell r="E66">
            <v>1059899540</v>
          </cell>
          <cell r="F66">
            <v>3909648929</v>
          </cell>
        </row>
        <row r="67">
          <cell r="B67">
            <v>10632968</v>
          </cell>
          <cell r="C67">
            <v>12796371</v>
          </cell>
          <cell r="D67">
            <v>13174829</v>
          </cell>
          <cell r="E67">
            <v>13203684</v>
          </cell>
          <cell r="F67">
            <v>49807852</v>
          </cell>
        </row>
        <row r="68">
          <cell r="B68">
            <v>1643259790</v>
          </cell>
          <cell r="C68">
            <v>1643488627</v>
          </cell>
          <cell r="D68">
            <v>1647253448</v>
          </cell>
          <cell r="E68">
            <v>1775612485</v>
          </cell>
          <cell r="F68">
            <v>6709614350</v>
          </cell>
        </row>
        <row r="69">
          <cell r="D69">
            <v>26463145863</v>
          </cell>
          <cell r="E69">
            <v>28715926205</v>
          </cell>
          <cell r="F69">
            <v>108459227822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workbookViewId="0">
      <selection activeCell="A44" sqref="A44"/>
    </sheetView>
  </sheetViews>
  <sheetFormatPr defaultRowHeight="12.75" x14ac:dyDescent="0.2"/>
  <cols>
    <col min="1" max="1" width="13.140625" customWidth="1"/>
    <col min="2" max="2" width="4.7109375" customWidth="1"/>
    <col min="3" max="3" width="17" bestFit="1" customWidth="1"/>
    <col min="4" max="4" width="4.7109375" customWidth="1"/>
    <col min="6" max="6" width="4.7109375" customWidth="1"/>
    <col min="7" max="7" width="23.85546875" bestFit="1" customWidth="1"/>
    <col min="8" max="8" width="4.7109375" customWidth="1"/>
    <col min="9" max="9" width="16" bestFit="1" customWidth="1"/>
    <col min="10" max="10" width="4.7109375" customWidth="1"/>
    <col min="11" max="11" width="16" bestFit="1" customWidth="1"/>
    <col min="12" max="12" width="4.7109375" customWidth="1"/>
    <col min="13" max="14" width="16" bestFit="1" customWidth="1"/>
    <col min="15" max="15" width="12" bestFit="1" customWidth="1"/>
  </cols>
  <sheetData>
    <row r="1" spans="1:14" s="12" customFormat="1" x14ac:dyDescent="0.2"/>
    <row r="2" spans="1:14" x14ac:dyDescent="0.2">
      <c r="A2" s="4"/>
      <c r="B2" s="4"/>
      <c r="C2" s="4"/>
      <c r="D2" s="17" t="str">
        <f>'[1]Wages Pivots'!A36</f>
        <v>TABLE 12.  NONAGRICULTURAL PAYROLL WAGES</v>
      </c>
      <c r="E2" s="17"/>
      <c r="F2" s="17"/>
      <c r="G2" s="17"/>
      <c r="H2" s="17"/>
      <c r="I2" s="17"/>
      <c r="J2" s="17"/>
      <c r="K2" s="4"/>
      <c r="L2" s="4"/>
      <c r="M2" s="4"/>
    </row>
    <row r="3" spans="1:14" x14ac:dyDescent="0.2">
      <c r="A3" s="4"/>
      <c r="B3" s="4"/>
      <c r="C3" s="4"/>
      <c r="D3" s="17" t="str">
        <f>'[1]Wages Pivots'!A37</f>
        <v>IN UTAH BY COUNTY AND QUARTER, 2023</v>
      </c>
      <c r="E3" s="17"/>
      <c r="F3" s="17"/>
      <c r="G3" s="17"/>
      <c r="H3" s="17"/>
      <c r="I3" s="17"/>
      <c r="J3" s="17"/>
      <c r="K3" s="4"/>
      <c r="L3" s="4"/>
      <c r="M3" s="4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6.25" thickBot="1" x14ac:dyDescent="0.25">
      <c r="A5" s="3" t="s">
        <v>30</v>
      </c>
      <c r="B5" s="3"/>
      <c r="C5" s="6" t="s">
        <v>31</v>
      </c>
      <c r="D5" s="6"/>
      <c r="E5" s="6" t="s">
        <v>32</v>
      </c>
      <c r="F5" s="6"/>
      <c r="G5" s="6" t="s">
        <v>33</v>
      </c>
      <c r="H5" s="6"/>
      <c r="I5" s="6" t="s">
        <v>34</v>
      </c>
      <c r="J5" s="6"/>
      <c r="K5" s="6" t="s">
        <v>35</v>
      </c>
      <c r="L5" s="6"/>
      <c r="M5" s="6" t="s">
        <v>36</v>
      </c>
    </row>
    <row r="6" spans="1:14" ht="13.5" thickTop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4" x14ac:dyDescent="0.2">
      <c r="A7" s="9" t="s">
        <v>29</v>
      </c>
      <c r="B7" s="9"/>
      <c r="C7" s="10">
        <f>'[1]Wages Pivots'!F69</f>
        <v>108459227822</v>
      </c>
      <c r="D7" s="9"/>
      <c r="E7" s="11">
        <f>(C7/C$7)*100</f>
        <v>100</v>
      </c>
      <c r="F7" s="9"/>
      <c r="G7" s="10">
        <f>SUM(G9:G42)</f>
        <v>27120599452</v>
      </c>
      <c r="H7" s="10"/>
      <c r="I7" s="10">
        <f>SUM(I9:I42)</f>
        <v>26159556302</v>
      </c>
      <c r="J7" s="10"/>
      <c r="K7" s="10">
        <f>'[1]Wages Pivots'!D69</f>
        <v>26463145863</v>
      </c>
      <c r="L7" s="10"/>
      <c r="M7" s="10">
        <f>'[1]Wages Pivots'!E69</f>
        <v>28715926205</v>
      </c>
      <c r="N7" s="5"/>
    </row>
    <row r="8" spans="1:14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4" x14ac:dyDescent="0.2">
      <c r="A9" s="1" t="s">
        <v>0</v>
      </c>
      <c r="B9" s="12"/>
      <c r="C9" s="13">
        <f>'[1]Wages Pivots'!F40</f>
        <v>102067400</v>
      </c>
      <c r="D9" s="12"/>
      <c r="E9" s="14">
        <f t="shared" ref="E9:E42" si="0">(C9/C$7)*100</f>
        <v>9.410669986283686E-2</v>
      </c>
      <c r="F9" s="12"/>
      <c r="G9" s="13">
        <f>'[1]Wages Pivots'!B40</f>
        <v>24961971</v>
      </c>
      <c r="H9" s="13"/>
      <c r="I9" s="13">
        <f>'[1]Wages Pivots'!C40</f>
        <v>25970535</v>
      </c>
      <c r="J9" s="13"/>
      <c r="K9" s="13">
        <f>'[1]Wages Pivots'!D40</f>
        <v>24665809</v>
      </c>
      <c r="L9" s="13"/>
      <c r="M9" s="13">
        <f>'[1]Wages Pivots'!E40</f>
        <v>26469085</v>
      </c>
      <c r="N9" s="8"/>
    </row>
    <row r="10" spans="1:14" x14ac:dyDescent="0.2">
      <c r="A10" s="1" t="s">
        <v>1</v>
      </c>
      <c r="B10" s="12"/>
      <c r="C10" s="13">
        <f>'[1]Wages Pivots'!F41</f>
        <v>1385337209</v>
      </c>
      <c r="D10" s="12"/>
      <c r="E10" s="14">
        <f t="shared" si="0"/>
        <v>1.2772884675830198</v>
      </c>
      <c r="F10" s="12"/>
      <c r="G10" s="13">
        <f>'[1]Wages Pivots'!B41</f>
        <v>353376601</v>
      </c>
      <c r="H10" s="13"/>
      <c r="I10" s="13">
        <f>'[1]Wages Pivots'!C41</f>
        <v>329310690</v>
      </c>
      <c r="J10" s="13"/>
      <c r="K10" s="13">
        <f>'[1]Wages Pivots'!D41</f>
        <v>351386820</v>
      </c>
      <c r="L10" s="13"/>
      <c r="M10" s="13">
        <f>'[1]Wages Pivots'!E41</f>
        <v>351263098</v>
      </c>
      <c r="N10" s="8"/>
    </row>
    <row r="11" spans="1:14" x14ac:dyDescent="0.2">
      <c r="A11" s="1" t="s">
        <v>2</v>
      </c>
      <c r="B11" s="12"/>
      <c r="C11" s="13">
        <f>'[1]Wages Pivots'!F42</f>
        <v>3202554279</v>
      </c>
      <c r="D11" s="12"/>
      <c r="E11" s="14">
        <f t="shared" si="0"/>
        <v>2.9527725241193266</v>
      </c>
      <c r="F11" s="12"/>
      <c r="G11" s="13">
        <f>'[1]Wages Pivots'!B42</f>
        <v>771378190</v>
      </c>
      <c r="H11" s="13"/>
      <c r="I11" s="13">
        <f>'[1]Wages Pivots'!C42</f>
        <v>787978591</v>
      </c>
      <c r="J11" s="13"/>
      <c r="K11" s="13">
        <f>'[1]Wages Pivots'!D42</f>
        <v>787527073</v>
      </c>
      <c r="L11" s="13"/>
      <c r="M11" s="13">
        <f>'[1]Wages Pivots'!E42</f>
        <v>855670425</v>
      </c>
      <c r="N11" s="8"/>
    </row>
    <row r="12" spans="1:14" x14ac:dyDescent="0.2">
      <c r="A12" s="1" t="s">
        <v>3</v>
      </c>
      <c r="B12" s="12"/>
      <c r="C12" s="13">
        <f>'[1]Wages Pivots'!F43</f>
        <v>416774626</v>
      </c>
      <c r="D12" s="12"/>
      <c r="E12" s="14">
        <f t="shared" si="0"/>
        <v>0.38426847984202683</v>
      </c>
      <c r="F12" s="12"/>
      <c r="G12" s="13">
        <f>'[1]Wages Pivots'!B43</f>
        <v>101814959</v>
      </c>
      <c r="H12" s="13"/>
      <c r="I12" s="13">
        <f>'[1]Wages Pivots'!C43</f>
        <v>100001046</v>
      </c>
      <c r="J12" s="13"/>
      <c r="K12" s="13">
        <f>'[1]Wages Pivots'!D43</f>
        <v>103699896</v>
      </c>
      <c r="L12" s="13"/>
      <c r="M12" s="13">
        <f>'[1]Wages Pivots'!E43</f>
        <v>111258725</v>
      </c>
      <c r="N12" s="8"/>
    </row>
    <row r="13" spans="1:14" x14ac:dyDescent="0.2">
      <c r="A13" s="1" t="s">
        <v>4</v>
      </c>
      <c r="B13" s="12"/>
      <c r="C13" s="13">
        <f>'[1]Wages Pivots'!F44</f>
        <v>16356374</v>
      </c>
      <c r="D13" s="12"/>
      <c r="E13" s="14">
        <f t="shared" si="0"/>
        <v>1.5080666097718845E-2</v>
      </c>
      <c r="F13" s="12"/>
      <c r="G13" s="13">
        <f>'[1]Wages Pivots'!B44</f>
        <v>2923137</v>
      </c>
      <c r="H13" s="13"/>
      <c r="I13" s="13">
        <f>'[1]Wages Pivots'!C44</f>
        <v>4022849</v>
      </c>
      <c r="J13" s="13"/>
      <c r="K13" s="13">
        <f>'[1]Wages Pivots'!D44</f>
        <v>4891691</v>
      </c>
      <c r="L13" s="13"/>
      <c r="M13" s="13">
        <f>'[1]Wages Pivots'!E44</f>
        <v>4518697</v>
      </c>
      <c r="N13" s="8"/>
    </row>
    <row r="14" spans="1:14" x14ac:dyDescent="0.2">
      <c r="A14" s="1"/>
      <c r="B14" s="12"/>
      <c r="C14" s="13"/>
      <c r="D14" s="12"/>
      <c r="E14" s="14"/>
      <c r="F14" s="12"/>
      <c r="G14" s="13"/>
      <c r="H14" s="13"/>
      <c r="I14" s="13"/>
      <c r="J14" s="13"/>
      <c r="K14" s="13"/>
      <c r="L14" s="13"/>
      <c r="M14" s="13"/>
      <c r="N14" s="8"/>
    </row>
    <row r="15" spans="1:14" x14ac:dyDescent="0.2">
      <c r="A15" s="1" t="s">
        <v>5</v>
      </c>
      <c r="B15" s="12"/>
      <c r="C15" s="13">
        <f>'[1]Wages Pivots'!F45</f>
        <v>8167344307</v>
      </c>
      <c r="D15" s="12"/>
      <c r="E15" s="14">
        <f t="shared" si="0"/>
        <v>7.5303360267362383</v>
      </c>
      <c r="F15" s="12"/>
      <c r="G15" s="13">
        <f>'[1]Wages Pivots'!B45</f>
        <v>1991130276</v>
      </c>
      <c r="H15" s="13"/>
      <c r="I15" s="13">
        <f>'[1]Wages Pivots'!C45</f>
        <v>1959908043</v>
      </c>
      <c r="J15" s="13"/>
      <c r="K15" s="13">
        <f>'[1]Wages Pivots'!D45</f>
        <v>2058153223</v>
      </c>
      <c r="L15" s="13"/>
      <c r="M15" s="13">
        <f>'[1]Wages Pivots'!E45</f>
        <v>2158152765</v>
      </c>
      <c r="N15" s="8"/>
    </row>
    <row r="16" spans="1:14" x14ac:dyDescent="0.2">
      <c r="A16" s="1" t="s">
        <v>6</v>
      </c>
      <c r="B16" s="12"/>
      <c r="C16" s="13">
        <f>'[1]Wages Pivots'!F46</f>
        <v>488924063</v>
      </c>
      <c r="D16" s="12"/>
      <c r="E16" s="14">
        <f t="shared" si="0"/>
        <v>0.45079065453278661</v>
      </c>
      <c r="F16" s="12"/>
      <c r="G16" s="13">
        <f>'[1]Wages Pivots'!B46</f>
        <v>123903196</v>
      </c>
      <c r="H16" s="13"/>
      <c r="I16" s="13">
        <f>'[1]Wages Pivots'!C46</f>
        <v>115655921</v>
      </c>
      <c r="J16" s="13"/>
      <c r="K16" s="13">
        <f>'[1]Wages Pivots'!D46</f>
        <v>120573779</v>
      </c>
      <c r="L16" s="13"/>
      <c r="M16" s="13">
        <f>'[1]Wages Pivots'!E46</f>
        <v>128791167</v>
      </c>
      <c r="N16" s="8"/>
    </row>
    <row r="17" spans="1:14" x14ac:dyDescent="0.2">
      <c r="A17" s="1" t="s">
        <v>7</v>
      </c>
      <c r="B17" s="12"/>
      <c r="C17" s="13">
        <f>'[1]Wages Pivots'!F47</f>
        <v>201379938</v>
      </c>
      <c r="D17" s="12"/>
      <c r="E17" s="14">
        <f t="shared" si="0"/>
        <v>0.18567340192620463</v>
      </c>
      <c r="F17" s="12"/>
      <c r="G17" s="13">
        <f>'[1]Wages Pivots'!B47</f>
        <v>47561476</v>
      </c>
      <c r="H17" s="13"/>
      <c r="I17" s="13">
        <f>'[1]Wages Pivots'!C47</f>
        <v>47941381</v>
      </c>
      <c r="J17" s="13"/>
      <c r="K17" s="13">
        <f>'[1]Wages Pivots'!D47</f>
        <v>47192909</v>
      </c>
      <c r="L17" s="13"/>
      <c r="M17" s="13">
        <f>'[1]Wages Pivots'!E47</f>
        <v>58684172</v>
      </c>
      <c r="N17" s="8"/>
    </row>
    <row r="18" spans="1:14" x14ac:dyDescent="0.2">
      <c r="A18" s="1" t="s">
        <v>8</v>
      </c>
      <c r="B18" s="12"/>
      <c r="C18" s="13">
        <f>'[1]Wages Pivots'!F48</f>
        <v>96097342</v>
      </c>
      <c r="D18" s="12"/>
      <c r="E18" s="14">
        <f t="shared" si="0"/>
        <v>8.8602273803490506E-2</v>
      </c>
      <c r="F18" s="12"/>
      <c r="G18" s="13">
        <f>'[1]Wages Pivots'!B48</f>
        <v>18967157</v>
      </c>
      <c r="H18" s="13"/>
      <c r="I18" s="13">
        <f>'[1]Wages Pivots'!C48</f>
        <v>25099690</v>
      </c>
      <c r="J18" s="13"/>
      <c r="K18" s="13">
        <f>'[1]Wages Pivots'!D48</f>
        <v>27294208</v>
      </c>
      <c r="L18" s="13"/>
      <c r="M18" s="13">
        <f>'[1]Wages Pivots'!E48</f>
        <v>24736287</v>
      </c>
      <c r="N18" s="8"/>
    </row>
    <row r="19" spans="1:14" x14ac:dyDescent="0.2">
      <c r="A19" s="1" t="s">
        <v>9</v>
      </c>
      <c r="B19" s="12"/>
      <c r="C19" s="13">
        <f>'[1]Wages Pivots'!F49</f>
        <v>310134071</v>
      </c>
      <c r="D19" s="12"/>
      <c r="E19" s="14">
        <f t="shared" si="0"/>
        <v>0.2859453061098523</v>
      </c>
      <c r="F19" s="12"/>
      <c r="G19" s="13">
        <f>'[1]Wages Pivots'!B49</f>
        <v>66210932</v>
      </c>
      <c r="H19" s="13"/>
      <c r="I19" s="13">
        <f>'[1]Wages Pivots'!C49</f>
        <v>81543934</v>
      </c>
      <c r="J19" s="13"/>
      <c r="K19" s="13">
        <f>'[1]Wages Pivots'!D49</f>
        <v>82058627</v>
      </c>
      <c r="L19" s="13"/>
      <c r="M19" s="13">
        <f>'[1]Wages Pivots'!E49</f>
        <v>80320578</v>
      </c>
      <c r="N19" s="8"/>
    </row>
    <row r="20" spans="1:14" x14ac:dyDescent="0.2">
      <c r="A20" s="1"/>
      <c r="B20" s="12"/>
      <c r="C20" s="13"/>
      <c r="D20" s="12"/>
      <c r="E20" s="14"/>
      <c r="F20" s="12"/>
      <c r="G20" s="13"/>
      <c r="H20" s="13"/>
      <c r="I20" s="13"/>
      <c r="J20" s="13"/>
      <c r="K20" s="13"/>
      <c r="L20" s="13"/>
      <c r="M20" s="13"/>
      <c r="N20" s="8"/>
    </row>
    <row r="21" spans="1:14" x14ac:dyDescent="0.2">
      <c r="A21" s="1" t="s">
        <v>10</v>
      </c>
      <c r="B21" s="12"/>
      <c r="C21" s="13">
        <f>'[1]Wages Pivots'!F50</f>
        <v>1094550342</v>
      </c>
      <c r="D21" s="12"/>
      <c r="E21" s="14">
        <f t="shared" si="0"/>
        <v>1.0091813891542201</v>
      </c>
      <c r="F21" s="12"/>
      <c r="G21" s="13">
        <f>'[1]Wages Pivots'!B50</f>
        <v>248105469</v>
      </c>
      <c r="H21" s="13"/>
      <c r="I21" s="13">
        <f>'[1]Wages Pivots'!C50</f>
        <v>262687617</v>
      </c>
      <c r="J21" s="13"/>
      <c r="K21" s="13">
        <f>'[1]Wages Pivots'!D50</f>
        <v>280537310</v>
      </c>
      <c r="L21" s="13"/>
      <c r="M21" s="13">
        <f>'[1]Wages Pivots'!E50</f>
        <v>303219946</v>
      </c>
      <c r="N21" s="8"/>
    </row>
    <row r="22" spans="1:14" x14ac:dyDescent="0.2">
      <c r="A22" s="1" t="s">
        <v>11</v>
      </c>
      <c r="B22" s="12"/>
      <c r="C22" s="13">
        <f>'[1]Wages Pivots'!F51</f>
        <v>198327220</v>
      </c>
      <c r="D22" s="12"/>
      <c r="E22" s="14">
        <f t="shared" si="0"/>
        <v>0.18285877926909883</v>
      </c>
      <c r="F22" s="12"/>
      <c r="G22" s="13">
        <f>'[1]Wages Pivots'!B51</f>
        <v>48155543</v>
      </c>
      <c r="H22" s="13"/>
      <c r="I22" s="13">
        <f>'[1]Wages Pivots'!C51</f>
        <v>49373766</v>
      </c>
      <c r="J22" s="13"/>
      <c r="K22" s="13">
        <f>'[1]Wages Pivots'!D51</f>
        <v>46971389</v>
      </c>
      <c r="L22" s="13"/>
      <c r="M22" s="13">
        <f>'[1]Wages Pivots'!E51</f>
        <v>53826522</v>
      </c>
      <c r="N22" s="8"/>
    </row>
    <row r="23" spans="1:14" x14ac:dyDescent="0.2">
      <c r="A23" s="1" t="s">
        <v>12</v>
      </c>
      <c r="B23" s="12"/>
      <c r="C23" s="13">
        <f>'[1]Wages Pivots'!F52</f>
        <v>168861863</v>
      </c>
      <c r="D23" s="12"/>
      <c r="E23" s="14">
        <f t="shared" si="0"/>
        <v>0.15569155929925205</v>
      </c>
      <c r="F23" s="12"/>
      <c r="G23" s="13">
        <f>'[1]Wages Pivots'!B52</f>
        <v>37175986</v>
      </c>
      <c r="H23" s="13"/>
      <c r="I23" s="13">
        <f>'[1]Wages Pivots'!C52</f>
        <v>43368733</v>
      </c>
      <c r="J23" s="13"/>
      <c r="K23" s="13">
        <f>'[1]Wages Pivots'!D52</f>
        <v>43683563</v>
      </c>
      <c r="L23" s="13"/>
      <c r="M23" s="13">
        <f>'[1]Wages Pivots'!E52</f>
        <v>44633581</v>
      </c>
      <c r="N23" s="8"/>
    </row>
    <row r="24" spans="1:14" x14ac:dyDescent="0.2">
      <c r="A24" s="1" t="s">
        <v>13</v>
      </c>
      <c r="B24" s="12"/>
      <c r="C24" s="13">
        <f>'[1]Wages Pivots'!F53</f>
        <v>251602773</v>
      </c>
      <c r="D24" s="12"/>
      <c r="E24" s="14">
        <f t="shared" si="0"/>
        <v>0.23197912990208897</v>
      </c>
      <c r="F24" s="12"/>
      <c r="G24" s="13">
        <f>'[1]Wages Pivots'!B53</f>
        <v>59482855</v>
      </c>
      <c r="H24" s="13"/>
      <c r="I24" s="13">
        <f>'[1]Wages Pivots'!C53</f>
        <v>61845823</v>
      </c>
      <c r="J24" s="13"/>
      <c r="K24" s="13">
        <f>'[1]Wages Pivots'!D53</f>
        <v>65456111</v>
      </c>
      <c r="L24" s="13"/>
      <c r="M24" s="13">
        <f>'[1]Wages Pivots'!E53</f>
        <v>64817984</v>
      </c>
      <c r="N24" s="8"/>
    </row>
    <row r="25" spans="1:14" x14ac:dyDescent="0.2">
      <c r="A25" s="1" t="s">
        <v>14</v>
      </c>
      <c r="B25" s="12"/>
      <c r="C25" s="13">
        <f>'[1]Wages Pivots'!F54</f>
        <v>157030112</v>
      </c>
      <c r="D25" s="12"/>
      <c r="E25" s="14">
        <f t="shared" si="0"/>
        <v>0.14478262030199318</v>
      </c>
      <c r="F25" s="12"/>
      <c r="G25" s="13">
        <f>'[1]Wages Pivots'!B54</f>
        <v>39080332</v>
      </c>
      <c r="H25" s="13"/>
      <c r="I25" s="13">
        <f>'[1]Wages Pivots'!C54</f>
        <v>37359801</v>
      </c>
      <c r="J25" s="13"/>
      <c r="K25" s="13">
        <f>'[1]Wages Pivots'!D54</f>
        <v>37937949</v>
      </c>
      <c r="L25" s="13"/>
      <c r="M25" s="13">
        <f>'[1]Wages Pivots'!E54</f>
        <v>42652030</v>
      </c>
      <c r="N25" s="8"/>
    </row>
    <row r="26" spans="1:14" x14ac:dyDescent="0.2">
      <c r="A26" s="1"/>
      <c r="B26" s="12"/>
      <c r="C26" s="13"/>
      <c r="D26" s="12"/>
      <c r="E26" s="14"/>
      <c r="F26" s="12"/>
      <c r="G26" s="13"/>
      <c r="H26" s="13"/>
      <c r="I26" s="13"/>
      <c r="J26" s="13"/>
      <c r="K26" s="13"/>
      <c r="L26" s="13"/>
      <c r="M26" s="13"/>
      <c r="N26" s="8"/>
    </row>
    <row r="27" spans="1:14" x14ac:dyDescent="0.2">
      <c r="A27" s="1" t="s">
        <v>15</v>
      </c>
      <c r="B27" s="12"/>
      <c r="C27" s="13">
        <f>'[1]Wages Pivots'!F55</f>
        <v>9330605</v>
      </c>
      <c r="D27" s="12"/>
      <c r="E27" s="14">
        <f t="shared" si="0"/>
        <v>8.6028687345193963E-3</v>
      </c>
      <c r="F27" s="12"/>
      <c r="G27" s="13">
        <f>'[1]Wages Pivots'!B55</f>
        <v>2144977</v>
      </c>
      <c r="H27" s="13"/>
      <c r="I27" s="13">
        <f>'[1]Wages Pivots'!C55</f>
        <v>2285897</v>
      </c>
      <c r="J27" s="13"/>
      <c r="K27" s="13">
        <f>'[1]Wages Pivots'!D55</f>
        <v>2385853</v>
      </c>
      <c r="L27" s="13"/>
      <c r="M27" s="13">
        <f>'[1]Wages Pivots'!E55</f>
        <v>2513878</v>
      </c>
      <c r="N27" s="8"/>
    </row>
    <row r="28" spans="1:14" x14ac:dyDescent="0.2">
      <c r="A28" s="1" t="s">
        <v>16</v>
      </c>
      <c r="B28" s="12"/>
      <c r="C28" s="13">
        <f>'[1]Wages Pivots'!F56</f>
        <v>40710282</v>
      </c>
      <c r="D28" s="12"/>
      <c r="E28" s="14">
        <f t="shared" si="0"/>
        <v>3.7535102192330264E-2</v>
      </c>
      <c r="F28" s="12"/>
      <c r="G28" s="13">
        <f>'[1]Wages Pivots'!B56</f>
        <v>7383448</v>
      </c>
      <c r="H28" s="13"/>
      <c r="I28" s="13">
        <f>'[1]Wages Pivots'!C56</f>
        <v>9402326</v>
      </c>
      <c r="J28" s="13"/>
      <c r="K28" s="13">
        <f>'[1]Wages Pivots'!D56</f>
        <v>12885987</v>
      </c>
      <c r="L28" s="13"/>
      <c r="M28" s="13">
        <f>'[1]Wages Pivots'!E56</f>
        <v>11038521</v>
      </c>
      <c r="N28" s="8"/>
    </row>
    <row r="29" spans="1:14" x14ac:dyDescent="0.2">
      <c r="A29" s="1" t="s">
        <v>17</v>
      </c>
      <c r="B29" s="12"/>
      <c r="C29" s="13">
        <f>'[1]Wages Pivots'!F57</f>
        <v>58395567691</v>
      </c>
      <c r="D29" s="12"/>
      <c r="E29" s="14">
        <f t="shared" si="0"/>
        <v>53.84103212207728</v>
      </c>
      <c r="F29" s="12"/>
      <c r="G29" s="13">
        <f>14813328181+6874791</f>
        <v>14820202972</v>
      </c>
      <c r="H29" s="13"/>
      <c r="I29" s="13">
        <f>14026011246-6874791</f>
        <v>14019136455</v>
      </c>
      <c r="J29" s="13"/>
      <c r="K29" s="13">
        <f>'[1]Wages Pivots'!D57</f>
        <v>14152770319</v>
      </c>
      <c r="L29" s="13"/>
      <c r="M29" s="13">
        <f>'[1]Wages Pivots'!E57</f>
        <v>15403457945</v>
      </c>
    </row>
    <row r="30" spans="1:14" x14ac:dyDescent="0.2">
      <c r="A30" s="1" t="s">
        <v>18</v>
      </c>
      <c r="B30" s="12"/>
      <c r="C30" s="13">
        <f>'[1]Wages Pivots'!F58</f>
        <v>212608218</v>
      </c>
      <c r="D30" s="12"/>
      <c r="E30" s="14">
        <f t="shared" si="0"/>
        <v>0.19602593736784313</v>
      </c>
      <c r="F30" s="12"/>
      <c r="G30" s="13">
        <f>'[1]Wages Pivots'!B58</f>
        <v>48948694</v>
      </c>
      <c r="H30" s="13"/>
      <c r="I30" s="13">
        <f>'[1]Wages Pivots'!C58</f>
        <v>53297698</v>
      </c>
      <c r="J30" s="13"/>
      <c r="K30" s="13">
        <f>'[1]Wages Pivots'!D58</f>
        <v>53378869</v>
      </c>
      <c r="L30" s="13"/>
      <c r="M30" s="13">
        <f>'[1]Wages Pivots'!E58</f>
        <v>56982957</v>
      </c>
      <c r="N30" s="8"/>
    </row>
    <row r="31" spans="1:14" x14ac:dyDescent="0.2">
      <c r="A31" s="1" t="s">
        <v>19</v>
      </c>
      <c r="B31" s="12"/>
      <c r="C31" s="13">
        <f>'[1]Wages Pivots'!F59</f>
        <v>394289516</v>
      </c>
      <c r="D31" s="12"/>
      <c r="E31" s="14">
        <f t="shared" si="0"/>
        <v>0.36353708570292981</v>
      </c>
      <c r="F31" s="12"/>
      <c r="G31" s="13">
        <f>'[1]Wages Pivots'!B59</f>
        <v>93345902</v>
      </c>
      <c r="H31" s="13"/>
      <c r="I31" s="13">
        <f>'[1]Wages Pivots'!C59</f>
        <v>96682657</v>
      </c>
      <c r="J31" s="13"/>
      <c r="K31" s="13">
        <f>'[1]Wages Pivots'!D59</f>
        <v>98232740</v>
      </c>
      <c r="L31" s="13"/>
      <c r="M31" s="13">
        <f>'[1]Wages Pivots'!E59</f>
        <v>106028217</v>
      </c>
      <c r="N31" s="8"/>
    </row>
    <row r="32" spans="1:14" x14ac:dyDescent="0.2">
      <c r="A32" s="1"/>
      <c r="B32" s="12"/>
      <c r="C32" s="13"/>
      <c r="D32" s="12"/>
      <c r="E32" s="14"/>
      <c r="F32" s="12"/>
      <c r="G32" s="13"/>
      <c r="H32" s="13"/>
      <c r="I32" s="13"/>
      <c r="J32" s="13"/>
      <c r="K32" s="13"/>
      <c r="L32" s="13"/>
      <c r="M32" s="13"/>
      <c r="N32" s="8"/>
    </row>
    <row r="33" spans="1:14" x14ac:dyDescent="0.2">
      <c r="A33" s="1" t="s">
        <v>20</v>
      </c>
      <c r="B33" s="12"/>
      <c r="C33" s="13">
        <f>'[1]Wages Pivots'!F60</f>
        <v>439592207</v>
      </c>
      <c r="D33" s="12"/>
      <c r="E33" s="14">
        <f t="shared" si="0"/>
        <v>0.40530641405768203</v>
      </c>
      <c r="F33" s="12"/>
      <c r="G33" s="13">
        <f>'[1]Wages Pivots'!B60</f>
        <v>102056924</v>
      </c>
      <c r="H33" s="13"/>
      <c r="I33" s="13">
        <f>'[1]Wages Pivots'!C60</f>
        <v>108198101</v>
      </c>
      <c r="J33" s="13"/>
      <c r="K33" s="13">
        <f>'[1]Wages Pivots'!D60</f>
        <v>111395272</v>
      </c>
      <c r="L33" s="13"/>
      <c r="M33" s="13">
        <f>'[1]Wages Pivots'!E60</f>
        <v>117941910</v>
      </c>
      <c r="N33" s="8"/>
    </row>
    <row r="34" spans="1:14" x14ac:dyDescent="0.2">
      <c r="A34" s="1" t="s">
        <v>21</v>
      </c>
      <c r="B34" s="12"/>
      <c r="C34" s="13">
        <f>'[1]Wages Pivots'!F61</f>
        <v>1965706790</v>
      </c>
      <c r="D34" s="12"/>
      <c r="E34" s="14">
        <f t="shared" si="0"/>
        <v>1.8123923888025999</v>
      </c>
      <c r="F34" s="12"/>
      <c r="G34" s="13">
        <f>'[1]Wages Pivots'!B61</f>
        <v>519284136</v>
      </c>
      <c r="H34" s="13"/>
      <c r="I34" s="13">
        <f>'[1]Wages Pivots'!C61</f>
        <v>446856711</v>
      </c>
      <c r="J34" s="13"/>
      <c r="K34" s="13">
        <f>'[1]Wages Pivots'!D61</f>
        <v>458356758</v>
      </c>
      <c r="L34" s="13"/>
      <c r="M34" s="13">
        <f>'[1]Wages Pivots'!E61</f>
        <v>541209185</v>
      </c>
      <c r="N34" s="8"/>
    </row>
    <row r="35" spans="1:14" x14ac:dyDescent="0.2">
      <c r="A35" s="1" t="s">
        <v>22</v>
      </c>
      <c r="B35" s="12"/>
      <c r="C35" s="13">
        <f>'[1]Wages Pivots'!F62</f>
        <v>977449969</v>
      </c>
      <c r="D35" s="12"/>
      <c r="E35" s="14">
        <f t="shared" si="0"/>
        <v>0.90121420613851444</v>
      </c>
      <c r="F35" s="12"/>
      <c r="G35" s="13">
        <f>'[1]Wages Pivots'!B62</f>
        <v>234493298</v>
      </c>
      <c r="H35" s="13"/>
      <c r="I35" s="13">
        <f>'[1]Wages Pivots'!C62</f>
        <v>243656610</v>
      </c>
      <c r="J35" s="13"/>
      <c r="K35" s="13">
        <f>'[1]Wages Pivots'!D62</f>
        <v>240960332</v>
      </c>
      <c r="L35" s="13"/>
      <c r="M35" s="13">
        <f>'[1]Wages Pivots'!E62</f>
        <v>258339729</v>
      </c>
      <c r="N35" s="8"/>
    </row>
    <row r="36" spans="1:14" x14ac:dyDescent="0.2">
      <c r="A36" s="1" t="s">
        <v>23</v>
      </c>
      <c r="B36" s="12"/>
      <c r="C36" s="13">
        <f>'[1]Wages Pivots'!F63</f>
        <v>770849634</v>
      </c>
      <c r="D36" s="12"/>
      <c r="E36" s="14">
        <f t="shared" si="0"/>
        <v>0.71072756968645867</v>
      </c>
      <c r="F36" s="12"/>
      <c r="G36" s="13">
        <f>'[1]Wages Pivots'!B63</f>
        <v>180835225</v>
      </c>
      <c r="H36" s="13"/>
      <c r="I36" s="13">
        <f>'[1]Wages Pivots'!C63</f>
        <v>183503876</v>
      </c>
      <c r="J36" s="13"/>
      <c r="K36" s="13">
        <f>'[1]Wages Pivots'!D63</f>
        <v>190300179</v>
      </c>
      <c r="L36" s="13"/>
      <c r="M36" s="13">
        <f>'[1]Wages Pivots'!E63</f>
        <v>216210354</v>
      </c>
      <c r="N36" s="8"/>
    </row>
    <row r="37" spans="1:14" x14ac:dyDescent="0.2">
      <c r="A37" s="1" t="s">
        <v>24</v>
      </c>
      <c r="B37" s="12"/>
      <c r="C37" s="13">
        <f>'[1]Wages Pivots'!F64</f>
        <v>17667489061</v>
      </c>
      <c r="D37" s="12"/>
      <c r="E37" s="14">
        <f t="shared" si="0"/>
        <v>16.289521339756678</v>
      </c>
      <c r="F37" s="12"/>
      <c r="G37" s="13">
        <f>'[1]Wages Pivots'!B64</f>
        <v>4438605491</v>
      </c>
      <c r="H37" s="13"/>
      <c r="I37" s="13">
        <f>'[1]Wages Pivots'!C64</f>
        <v>4285976637</v>
      </c>
      <c r="J37" s="13"/>
      <c r="K37" s="13">
        <f>'[1]Wages Pivots'!D64</f>
        <v>4272869872</v>
      </c>
      <c r="L37" s="13"/>
      <c r="M37" s="13">
        <f>'[1]Wages Pivots'!E64</f>
        <v>4670037061</v>
      </c>
      <c r="N37" s="8"/>
    </row>
    <row r="38" spans="1:14" x14ac:dyDescent="0.2">
      <c r="A38" s="1"/>
      <c r="B38" s="12"/>
      <c r="C38" s="13"/>
      <c r="D38" s="12"/>
      <c r="E38" s="14"/>
      <c r="F38" s="12"/>
      <c r="G38" s="13"/>
      <c r="H38" s="13"/>
      <c r="I38" s="13"/>
      <c r="J38" s="13"/>
      <c r="K38" s="13"/>
      <c r="L38" s="13"/>
      <c r="M38" s="13"/>
      <c r="N38" s="8"/>
    </row>
    <row r="39" spans="1:14" x14ac:dyDescent="0.2">
      <c r="A39" s="1" t="s">
        <v>25</v>
      </c>
      <c r="B39" s="12"/>
      <c r="C39" s="13">
        <f>'[1]Wages Pivots'!F65</f>
        <v>659220799</v>
      </c>
      <c r="D39" s="12"/>
      <c r="E39" s="14">
        <f t="shared" si="0"/>
        <v>0.60780517456927985</v>
      </c>
      <c r="F39" s="12"/>
      <c r="G39" s="13">
        <f>'[1]Wages Pivots'!B65</f>
        <v>169371160</v>
      </c>
      <c r="H39" s="13"/>
      <c r="I39" s="13">
        <f>'[1]Wages Pivots'!C65</f>
        <v>151541699</v>
      </c>
      <c r="J39" s="13"/>
      <c r="K39" s="13">
        <f>'[1]Wages Pivots'!D65</f>
        <v>163872263</v>
      </c>
      <c r="L39" s="13"/>
      <c r="M39" s="13">
        <f>'[1]Wages Pivots'!E65</f>
        <v>174435677</v>
      </c>
      <c r="N39" s="8"/>
    </row>
    <row r="40" spans="1:14" x14ac:dyDescent="0.2">
      <c r="A40" s="1" t="s">
        <v>26</v>
      </c>
      <c r="B40" s="12"/>
      <c r="C40" s="13">
        <f>'[1]Wages Pivots'!F66</f>
        <v>3909648929</v>
      </c>
      <c r="D40" s="12"/>
      <c r="E40" s="14">
        <f t="shared" si="0"/>
        <v>3.6047176505962195</v>
      </c>
      <c r="F40" s="12"/>
      <c r="G40" s="13">
        <f>'[1]Wages Pivots'!B66</f>
        <v>915806387</v>
      </c>
      <c r="H40" s="13"/>
      <c r="I40" s="13">
        <f>'[1]Wages Pivots'!C66</f>
        <v>970664217</v>
      </c>
      <c r="J40" s="13"/>
      <c r="K40" s="13">
        <f>'[1]Wages Pivots'!D66</f>
        <v>963278785</v>
      </c>
      <c r="L40" s="13"/>
      <c r="M40" s="13">
        <f>'[1]Wages Pivots'!E66</f>
        <v>1059899540</v>
      </c>
      <c r="N40" s="8"/>
    </row>
    <row r="41" spans="1:14" x14ac:dyDescent="0.2">
      <c r="A41" s="1" t="s">
        <v>27</v>
      </c>
      <c r="B41" s="12"/>
      <c r="C41" s="13">
        <f>'[1]Wages Pivots'!F67</f>
        <v>49807852</v>
      </c>
      <c r="D41" s="12"/>
      <c r="E41" s="14">
        <f t="shared" si="0"/>
        <v>4.5923111384992651E-2</v>
      </c>
      <c r="F41" s="12"/>
      <c r="G41" s="13">
        <f>'[1]Wages Pivots'!B67</f>
        <v>10632968</v>
      </c>
      <c r="H41" s="13"/>
      <c r="I41" s="13">
        <f>'[1]Wages Pivots'!C67</f>
        <v>12796371</v>
      </c>
      <c r="J41" s="13"/>
      <c r="K41" s="13">
        <f>'[1]Wages Pivots'!D67</f>
        <v>13174829</v>
      </c>
      <c r="L41" s="13"/>
      <c r="M41" s="13">
        <f>'[1]Wages Pivots'!E67</f>
        <v>13203684</v>
      </c>
      <c r="N41" s="8"/>
    </row>
    <row r="42" spans="1:14" x14ac:dyDescent="0.2">
      <c r="A42" s="1" t="s">
        <v>28</v>
      </c>
      <c r="B42" s="12"/>
      <c r="C42" s="13">
        <f>'[1]Wages Pivots'!F68</f>
        <v>6709614350</v>
      </c>
      <c r="D42" s="12"/>
      <c r="E42" s="14">
        <f t="shared" si="0"/>
        <v>6.1863010503925171</v>
      </c>
      <c r="F42" s="12"/>
      <c r="G42" s="13">
        <f>'[1]Wages Pivots'!B68</f>
        <v>1643259790</v>
      </c>
      <c r="H42" s="13"/>
      <c r="I42" s="13">
        <f>'[1]Wages Pivots'!C68</f>
        <v>1643488627</v>
      </c>
      <c r="J42" s="13"/>
      <c r="K42" s="13">
        <f>'[1]Wages Pivots'!D68</f>
        <v>1647253448</v>
      </c>
      <c r="L42" s="13"/>
      <c r="M42" s="13">
        <f>'[1]Wages Pivots'!E68</f>
        <v>1775612485</v>
      </c>
      <c r="N42" s="8"/>
    </row>
    <row r="43" spans="1:14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 x14ac:dyDescent="0.2">
      <c r="A44" s="16" t="s">
        <v>37</v>
      </c>
      <c r="B44" s="1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 x14ac:dyDescent="0.2">
      <c r="A46" s="7"/>
      <c r="B46" s="7"/>
      <c r="C46" s="7"/>
    </row>
  </sheetData>
  <mergeCells count="2">
    <mergeCell ref="D2:J2"/>
    <mergeCell ref="D3:J3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2012-02-21T14:07:02Z</cp:lastPrinted>
  <dcterms:created xsi:type="dcterms:W3CDTF">2011-11-30T23:44:52Z</dcterms:created>
  <dcterms:modified xsi:type="dcterms:W3CDTF">2024-12-17T21:17:15Z</dcterms:modified>
</cp:coreProperties>
</file>