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5"/>
  <workbookPr defaultThemeVersion="124226"/>
  <mc:AlternateContent xmlns:mc="http://schemas.openxmlformats.org/markup-compatibility/2006">
    <mc:Choice Requires="x15">
      <x15ac:absPath xmlns:x15ac="http://schemas.microsoft.com/office/spreadsheetml/2010/11/ac" url="I:\WI\E&amp;W\202 EXPO PUBLICATIONS\Annual Report\ANN23\Excel Files\"/>
    </mc:Choice>
  </mc:AlternateContent>
  <xr:revisionPtr revIDLastSave="0" documentId="13_ncr:1_{A661A452-0628-4E5F-BCD1-C5FB4EE761E3}" xr6:coauthVersionLast="36" xr6:coauthVersionMax="36" xr10:uidLastSave="{00000000-0000-0000-0000-000000000000}"/>
  <bookViews>
    <workbookView xWindow="0" yWindow="0" windowWidth="11655" windowHeight="9375" xr2:uid="{00000000-000D-0000-FFFF-FFFF00000000}"/>
  </bookViews>
  <sheets>
    <sheet name="TABLE 19" sheetId="1" r:id="rId1"/>
  </sheets>
  <definedNames>
    <definedName name="_1TABLE_20">#N/A</definedName>
    <definedName name="_xlnm.Print_Area" localSheetId="0">'TABLE 19'!$A$1:$K$289</definedName>
  </definedNames>
  <calcPr calcId="191029"/>
</workbook>
</file>

<file path=xl/calcChain.xml><?xml version="1.0" encoding="utf-8"?>
<calcChain xmlns="http://schemas.openxmlformats.org/spreadsheetml/2006/main">
  <c r="E265" i="1" l="1"/>
  <c r="B265" i="1"/>
  <c r="C265" i="1"/>
  <c r="K72" i="1"/>
  <c r="I71" i="1"/>
  <c r="I72" i="1"/>
  <c r="H71" i="1"/>
  <c r="H72" i="1"/>
  <c r="B24" i="1" l="1"/>
  <c r="D265" i="1"/>
  <c r="C24" i="1"/>
  <c r="E24" i="1"/>
  <c r="J72" i="1"/>
  <c r="D24" i="1" l="1"/>
  <c r="B264" i="1"/>
  <c r="C264" i="1"/>
  <c r="D264" i="1" s="1"/>
  <c r="E264" i="1"/>
  <c r="J71" i="1"/>
  <c r="K71" i="1"/>
  <c r="E23" i="1" l="1"/>
  <c r="B23" i="1"/>
  <c r="C23" i="1"/>
  <c r="D23" i="1" l="1"/>
  <c r="E263" i="1"/>
  <c r="C263" i="1"/>
  <c r="B263" i="1"/>
  <c r="K70" i="1"/>
  <c r="I70" i="1"/>
  <c r="H70" i="1"/>
  <c r="C22" i="1" l="1"/>
  <c r="E22" i="1"/>
  <c r="B22" i="1"/>
  <c r="D263" i="1"/>
  <c r="J70" i="1"/>
  <c r="C262" i="1"/>
  <c r="B261" i="1"/>
  <c r="C261" i="1"/>
  <c r="B262" i="1"/>
  <c r="I69" i="1"/>
  <c r="H68" i="1"/>
  <c r="I68" i="1"/>
  <c r="K68" i="1"/>
  <c r="H69" i="1"/>
  <c r="K69" i="1"/>
  <c r="E261" i="1"/>
  <c r="E262" i="1"/>
  <c r="B260" i="1"/>
  <c r="C260" i="1"/>
  <c r="E260" i="1"/>
  <c r="H67" i="1"/>
  <c r="I67" i="1"/>
  <c r="K67" i="1"/>
  <c r="B20" i="1" l="1"/>
  <c r="D22" i="1"/>
  <c r="D262" i="1"/>
  <c r="E21" i="1"/>
  <c r="E20" i="1"/>
  <c r="B21" i="1"/>
  <c r="C20" i="1"/>
  <c r="J67" i="1"/>
  <c r="D261" i="1"/>
  <c r="J68" i="1"/>
  <c r="D260" i="1"/>
  <c r="C21" i="1"/>
  <c r="J69" i="1"/>
  <c r="C19" i="1"/>
  <c r="D20" i="1" l="1"/>
  <c r="D21" i="1"/>
  <c r="B259" i="1"/>
  <c r="B19" i="1" l="1"/>
  <c r="E19" i="1"/>
  <c r="I259" i="1"/>
  <c r="C259" i="1" s="1"/>
  <c r="H66" i="1" l="1"/>
  <c r="B18" i="1" s="1"/>
  <c r="I66" i="1"/>
  <c r="K66" i="1"/>
  <c r="J66" i="1" l="1"/>
  <c r="C18" i="1"/>
  <c r="E259" i="1"/>
  <c r="E18" i="1" s="1"/>
  <c r="D18" i="1" l="1"/>
  <c r="D259" i="1"/>
  <c r="E258" i="1" l="1"/>
  <c r="C258" i="1"/>
  <c r="B258" i="1"/>
  <c r="K65" i="1"/>
  <c r="I65" i="1"/>
  <c r="H65" i="1"/>
  <c r="B17" i="1" l="1"/>
  <c r="C17" i="1"/>
  <c r="E17" i="1"/>
  <c r="D258" i="1"/>
  <c r="J65" i="1"/>
  <c r="E257" i="1"/>
  <c r="C257" i="1"/>
  <c r="B257" i="1"/>
  <c r="K64" i="1"/>
  <c r="I64" i="1"/>
  <c r="H64" i="1"/>
  <c r="D17" i="1" l="1"/>
  <c r="B16" i="1"/>
  <c r="C16" i="1"/>
  <c r="E16" i="1"/>
  <c r="D257" i="1"/>
  <c r="J64" i="1"/>
  <c r="C256" i="1"/>
  <c r="E256" i="1"/>
  <c r="B256" i="1"/>
  <c r="J229" i="1"/>
  <c r="K63" i="1"/>
  <c r="I63" i="1"/>
  <c r="H63" i="1"/>
  <c r="B15" i="1" l="1"/>
  <c r="D16" i="1"/>
  <c r="C15" i="1"/>
  <c r="E15" i="1"/>
  <c r="D256" i="1"/>
  <c r="J63" i="1"/>
  <c r="E255" i="1"/>
  <c r="C255" i="1"/>
  <c r="B255" i="1"/>
  <c r="K228" i="1"/>
  <c r="I228" i="1"/>
  <c r="H228" i="1"/>
  <c r="K62" i="1"/>
  <c r="I62" i="1"/>
  <c r="H62" i="1"/>
  <c r="D15" i="1" l="1"/>
  <c r="C14" i="1"/>
  <c r="E14" i="1"/>
  <c r="B14" i="1"/>
  <c r="J228" i="1"/>
  <c r="D255" i="1"/>
  <c r="J62" i="1"/>
  <c r="E254" i="1"/>
  <c r="C254" i="1"/>
  <c r="B254" i="1"/>
  <c r="K61" i="1"/>
  <c r="I61" i="1"/>
  <c r="H61" i="1"/>
  <c r="C13" i="1" l="1"/>
  <c r="D14" i="1"/>
  <c r="E13" i="1"/>
  <c r="B13" i="1"/>
  <c r="D254" i="1"/>
  <c r="J61" i="1"/>
  <c r="E253" i="1"/>
  <c r="C253" i="1"/>
  <c r="B253" i="1"/>
  <c r="K60" i="1"/>
  <c r="I60" i="1"/>
  <c r="H60" i="1"/>
  <c r="D13" i="1" l="1"/>
  <c r="B12" i="1"/>
  <c r="C12" i="1"/>
  <c r="E12" i="1"/>
  <c r="J60" i="1"/>
  <c r="D253" i="1"/>
  <c r="K59" i="1"/>
  <c r="I59" i="1"/>
  <c r="C11" i="1" s="1"/>
  <c r="H59" i="1"/>
  <c r="D204" i="1"/>
  <c r="J177" i="1"/>
  <c r="D177" i="1"/>
  <c r="J155" i="1"/>
  <c r="D155" i="1"/>
  <c r="J128" i="1"/>
  <c r="D128" i="1"/>
  <c r="J225" i="1"/>
  <c r="J107" i="1"/>
  <c r="D107" i="1"/>
  <c r="J80" i="1"/>
  <c r="D80" i="1"/>
  <c r="D59" i="1"/>
  <c r="D32" i="1"/>
  <c r="J32" i="1"/>
  <c r="J11" i="1"/>
  <c r="E252" i="1"/>
  <c r="B252" i="1"/>
  <c r="D252" i="1" s="1"/>
  <c r="D30" i="1"/>
  <c r="J30" i="1"/>
  <c r="D57" i="1"/>
  <c r="H57" i="1"/>
  <c r="I57" i="1"/>
  <c r="K57" i="1"/>
  <c r="H58" i="1"/>
  <c r="I58" i="1"/>
  <c r="K58" i="1"/>
  <c r="D78" i="1"/>
  <c r="J78" i="1"/>
  <c r="D105" i="1"/>
  <c r="J105" i="1"/>
  <c r="D126" i="1"/>
  <c r="J126" i="1"/>
  <c r="D153" i="1"/>
  <c r="J153" i="1"/>
  <c r="D175" i="1"/>
  <c r="J175" i="1"/>
  <c r="D202" i="1"/>
  <c r="J202" i="1"/>
  <c r="D223" i="1"/>
  <c r="J223" i="1"/>
  <c r="B250" i="1"/>
  <c r="C250" i="1"/>
  <c r="E250" i="1"/>
  <c r="J250" i="1"/>
  <c r="B251" i="1"/>
  <c r="C251" i="1"/>
  <c r="E251" i="1"/>
  <c r="D271" i="1"/>
  <c r="J271" i="1"/>
  <c r="E11" i="1" l="1"/>
  <c r="D12" i="1"/>
  <c r="B10" i="1"/>
  <c r="C10" i="1"/>
  <c r="B9" i="1"/>
  <c r="B11" i="1"/>
  <c r="D11" i="1" s="1"/>
  <c r="E9" i="1"/>
  <c r="E10" i="1"/>
  <c r="C9" i="1"/>
  <c r="J57" i="1"/>
  <c r="J58" i="1"/>
  <c r="J59" i="1"/>
  <c r="D250" i="1"/>
  <c r="D251" i="1"/>
  <c r="D10" i="1" l="1"/>
  <c r="D9" i="1"/>
</calcChain>
</file>

<file path=xl/sharedStrings.xml><?xml version="1.0" encoding="utf-8"?>
<sst xmlns="http://schemas.openxmlformats.org/spreadsheetml/2006/main" count="508" uniqueCount="53">
  <si>
    <t xml:space="preserve">  Average</t>
  </si>
  <si>
    <t xml:space="preserve">Average </t>
  </si>
  <si>
    <t>Monthly</t>
  </si>
  <si>
    <t xml:space="preserve"> 1st Qtr.</t>
  </si>
  <si>
    <t xml:space="preserve"> Year</t>
  </si>
  <si>
    <t>Employment</t>
  </si>
  <si>
    <t xml:space="preserve">   Total Wages</t>
  </si>
  <si>
    <t xml:space="preserve">  Wage</t>
  </si>
  <si>
    <t>Establishments</t>
  </si>
  <si>
    <t xml:space="preserve"> </t>
  </si>
  <si>
    <t xml:space="preserve">   Annual</t>
  </si>
  <si>
    <t>STATE TOTAL</t>
  </si>
  <si>
    <t xml:space="preserve"> MINING (21)</t>
  </si>
  <si>
    <t>CONSTRUCTION (23)</t>
  </si>
  <si>
    <t>MANUFACTURING (31-33)</t>
  </si>
  <si>
    <t>TRADE (42,  44-45)</t>
  </si>
  <si>
    <t>WHOLESALE TRADE (42)</t>
  </si>
  <si>
    <t>RETAIL TRADE (44-45)</t>
  </si>
  <si>
    <t>INFORMATION (51)</t>
  </si>
  <si>
    <t>UTILITIES (22)</t>
  </si>
  <si>
    <t>EDUCATIONAL SERVICES (61)</t>
  </si>
  <si>
    <t>HEALTH CARE AND SOCIAL ASSISTANCE (62)</t>
  </si>
  <si>
    <t>OTHER SERVICES (81)</t>
  </si>
  <si>
    <t>ACCOMMODATION AND FOOD SERVICES (72)</t>
  </si>
  <si>
    <t>TOTAL GOVERNMENT</t>
  </si>
  <si>
    <t xml:space="preserve">FEDERAL </t>
  </si>
  <si>
    <t>STATE</t>
  </si>
  <si>
    <t>LOCAL</t>
  </si>
  <si>
    <t>MANAGEMENT OF COMPANIES AND ENTERPRISES  (55)</t>
  </si>
  <si>
    <t>2008</t>
  </si>
  <si>
    <t>2009</t>
  </si>
  <si>
    <t>2010</t>
  </si>
  <si>
    <t>Average</t>
  </si>
  <si>
    <t>2011</t>
  </si>
  <si>
    <t>2012</t>
  </si>
  <si>
    <t>2013</t>
  </si>
  <si>
    <t>2014</t>
  </si>
  <si>
    <t>2015</t>
  </si>
  <si>
    <t>2016</t>
  </si>
  <si>
    <t>2017</t>
  </si>
  <si>
    <t>2021</t>
  </si>
  <si>
    <t>2022</t>
  </si>
  <si>
    <t>FINANCES AND INSURANCE (52)</t>
  </si>
  <si>
    <t>REAL ESTATE, RENTAL AND LEASING (53)</t>
  </si>
  <si>
    <t>IN UTAH BY NAICS SECTOR, 2008-2023</t>
  </si>
  <si>
    <t>Source: Utah Department of Workforce Services, Workforce Research &amp; Analysis, Annual Report of Labor Market Information, 2008-2023</t>
  </si>
  <si>
    <t>2023</t>
  </si>
  <si>
    <t>IN UTAH BY NAICS SECTOR, 2008-2023 (continued)</t>
  </si>
  <si>
    <t>TRANSPORTATION AND WAREHOUSING (48-49)</t>
  </si>
  <si>
    <t>ARTS, ENTERTAINMENT AND RECREATION (71)</t>
  </si>
  <si>
    <t>PROFESSIONAL, SCIENTIFIC AND TECHNICAL SERVICES (54)</t>
  </si>
  <si>
    <t>ADMINISTRATIVE AND SUPPORT, WASTE MANAGEMENT AND REMEDIATION SERVICES (56)</t>
  </si>
  <si>
    <t xml:space="preserve">TABLE 19. EMPLOYMENT, WAGES AND ESTABLISHMENTS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</si>
</sst>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  <font>
      <b/>
      <sz val="9"/>
      <color rgb="FF0070C0"/>
      <name val="Arial"/>
      <family val="2"/>
    </font>
    <font>
      <b/>
      <sz val="10"/>
      <color rgb="FF0070C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  <font>
      <sz val="9"/>
      <color rgb="FF0070C0"/>
      <name val="Arial"/>
      <family val="2"/>
    </font>
    <font>
      <sz val="10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10"/>
      <color rgb="FF0070C0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theme="4" tint="-0.24994659260841701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>
      <alignment vertical="top"/>
    </xf>
    <xf numFmtId="0" fontId="11" fillId="0" borderId="0" applyNumberFormat="0" applyFill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15" fillId="6" borderId="0" applyNumberFormat="0" applyBorder="0" applyAlignment="0" applyProtection="0"/>
    <xf numFmtId="0" fontId="16" fillId="7" borderId="0" applyNumberFormat="0" applyBorder="0" applyAlignment="0" applyProtection="0"/>
    <xf numFmtId="0" fontId="17" fillId="8" borderId="0" applyNumberFormat="0" applyBorder="0" applyAlignment="0" applyProtection="0"/>
    <xf numFmtId="0" fontId="18" fillId="9" borderId="6" applyNumberFormat="0" applyAlignment="0" applyProtection="0"/>
    <xf numFmtId="0" fontId="19" fillId="10" borderId="7" applyNumberFormat="0" applyAlignment="0" applyProtection="0"/>
    <xf numFmtId="0" fontId="20" fillId="10" borderId="6" applyNumberFormat="0" applyAlignment="0" applyProtection="0"/>
    <xf numFmtId="0" fontId="21" fillId="0" borderId="8" applyNumberFormat="0" applyFill="0" applyAlignment="0" applyProtection="0"/>
    <xf numFmtId="0" fontId="22" fillId="11" borderId="9" applyNumberFormat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11" applyNumberFormat="0" applyFill="0" applyAlignment="0" applyProtection="0"/>
    <xf numFmtId="0" fontId="26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6" fillId="16" borderId="0" applyNumberFormat="0" applyBorder="0" applyAlignment="0" applyProtection="0"/>
    <xf numFmtId="0" fontId="26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6" fillId="20" borderId="0" applyNumberFormat="0" applyBorder="0" applyAlignment="0" applyProtection="0"/>
    <xf numFmtId="0" fontId="26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6" fillId="24" borderId="0" applyNumberFormat="0" applyBorder="0" applyAlignment="0" applyProtection="0"/>
    <xf numFmtId="0" fontId="26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6" fillId="28" borderId="0" applyNumberFormat="0" applyBorder="0" applyAlignment="0" applyProtection="0"/>
    <xf numFmtId="0" fontId="26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6" fillId="32" borderId="0" applyNumberFormat="0" applyBorder="0" applyAlignment="0" applyProtection="0"/>
    <xf numFmtId="0" fontId="26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6" fillId="36" borderId="0" applyNumberFormat="0" applyBorder="0" applyAlignment="0" applyProtection="0"/>
    <xf numFmtId="0" fontId="27" fillId="0" borderId="0"/>
    <xf numFmtId="0" fontId="2" fillId="0" borderId="0"/>
    <xf numFmtId="0" fontId="27" fillId="0" borderId="0"/>
    <xf numFmtId="43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" fillId="12" borderId="10" applyNumberFormat="0" applyFont="0" applyAlignment="0" applyProtection="0"/>
    <xf numFmtId="0" fontId="1" fillId="0" borderId="0"/>
    <xf numFmtId="0" fontId="1" fillId="12" borderId="10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43" fontId="29" fillId="0" borderId="0" applyFont="0" applyFill="0" applyBorder="0" applyAlignment="0" applyProtection="0"/>
  </cellStyleXfs>
  <cellXfs count="62">
    <xf numFmtId="3" fontId="0" fillId="0" borderId="0" xfId="0" applyNumberFormat="1" applyAlignment="1"/>
    <xf numFmtId="3" fontId="3" fillId="0" borderId="0" xfId="0" applyNumberFormat="1" applyFont="1" applyAlignment="1"/>
    <xf numFmtId="3" fontId="4" fillId="0" borderId="0" xfId="0" applyNumberFormat="1" applyFont="1" applyAlignment="1"/>
    <xf numFmtId="3" fontId="5" fillId="0" borderId="0" xfId="0" applyNumberFormat="1" applyFont="1" applyAlignment="1"/>
    <xf numFmtId="3" fontId="7" fillId="0" borderId="0" xfId="0" applyNumberFormat="1" applyFont="1" applyAlignment="1"/>
    <xf numFmtId="3" fontId="8" fillId="0" borderId="0" xfId="0" applyNumberFormat="1" applyFont="1" applyAlignment="1">
      <alignment horizontal="right"/>
    </xf>
    <xf numFmtId="3" fontId="7" fillId="0" borderId="0" xfId="0" quotePrefix="1" applyNumberFormat="1" applyFont="1" applyAlignment="1">
      <alignment horizontal="left"/>
    </xf>
    <xf numFmtId="3" fontId="7" fillId="0" borderId="0" xfId="0" quotePrefix="1" applyNumberFormat="1" applyFont="1" applyAlignment="1"/>
    <xf numFmtId="3" fontId="8" fillId="0" borderId="0" xfId="0" applyNumberFormat="1" applyFont="1" applyAlignment="1"/>
    <xf numFmtId="3" fontId="8" fillId="0" borderId="0" xfId="0" quotePrefix="1" applyNumberFormat="1" applyFont="1" applyAlignment="1"/>
    <xf numFmtId="3" fontId="7" fillId="4" borderId="0" xfId="0" applyNumberFormat="1" applyFont="1" applyFill="1" applyAlignment="1"/>
    <xf numFmtId="3" fontId="10" fillId="4" borderId="0" xfId="0" applyNumberFormat="1" applyFont="1" applyFill="1" applyAlignment="1"/>
    <xf numFmtId="3" fontId="9" fillId="4" borderId="0" xfId="0" applyNumberFormat="1" applyFont="1" applyFill="1" applyAlignment="1"/>
    <xf numFmtId="3" fontId="8" fillId="4" borderId="0" xfId="0" applyNumberFormat="1" applyFont="1" applyFill="1" applyAlignment="1"/>
    <xf numFmtId="3" fontId="7" fillId="5" borderId="0" xfId="0" applyNumberFormat="1" applyFont="1" applyFill="1" applyAlignment="1"/>
    <xf numFmtId="3" fontId="8" fillId="5" borderId="0" xfId="0" applyNumberFormat="1" applyFont="1" applyFill="1" applyAlignment="1"/>
    <xf numFmtId="3" fontId="6" fillId="5" borderId="0" xfId="0" applyNumberFormat="1" applyFont="1" applyFill="1" applyAlignment="1"/>
    <xf numFmtId="3" fontId="10" fillId="5" borderId="0" xfId="0" applyNumberFormat="1" applyFont="1" applyFill="1" applyAlignment="1"/>
    <xf numFmtId="3" fontId="9" fillId="5" borderId="0" xfId="0" applyNumberFormat="1" applyFont="1" applyFill="1" applyAlignment="1"/>
    <xf numFmtId="3" fontId="8" fillId="0" borderId="0" xfId="0" applyNumberFormat="1" applyFont="1" applyFill="1" applyBorder="1" applyAlignment="1"/>
    <xf numFmtId="3" fontId="7" fillId="0" borderId="0" xfId="0" applyNumberFormat="1" applyFont="1" applyFill="1" applyBorder="1" applyAlignment="1"/>
    <xf numFmtId="0" fontId="8" fillId="0" borderId="0" xfId="0" quotePrefix="1" applyNumberFormat="1" applyFont="1" applyAlignment="1">
      <alignment horizontal="left"/>
    </xf>
    <xf numFmtId="3" fontId="8" fillId="0" borderId="0" xfId="0" applyNumberFormat="1" applyFont="1" applyAlignment="1">
      <alignment horizontal="left"/>
    </xf>
    <xf numFmtId="0" fontId="8" fillId="0" borderId="0" xfId="0" applyNumberFormat="1" applyFont="1" applyAlignment="1">
      <alignment horizontal="left"/>
    </xf>
    <xf numFmtId="49" fontId="8" fillId="0" borderId="0" xfId="0" quotePrefix="1" applyNumberFormat="1" applyFont="1" applyAlignment="1"/>
    <xf numFmtId="3" fontId="7" fillId="0" borderId="0" xfId="0" applyNumberFormat="1" applyFont="1" applyAlignment="1">
      <alignment horizontal="left"/>
    </xf>
    <xf numFmtId="0" fontId="7" fillId="0" borderId="0" xfId="0" quotePrefix="1" applyNumberFormat="1" applyFont="1" applyAlignment="1">
      <alignment horizontal="left"/>
    </xf>
    <xf numFmtId="3" fontId="7" fillId="0" borderId="0" xfId="0" applyNumberFormat="1" applyFont="1" applyAlignment="1">
      <alignment horizontal="right"/>
    </xf>
    <xf numFmtId="49" fontId="8" fillId="0" borderId="0" xfId="0" quotePrefix="1" applyNumberFormat="1" applyFont="1" applyAlignment="1">
      <alignment horizontal="left"/>
    </xf>
    <xf numFmtId="3" fontId="3" fillId="0" borderId="0" xfId="0" applyNumberFormat="1" applyFont="1" applyAlignment="1">
      <alignment horizontal="left"/>
    </xf>
    <xf numFmtId="0" fontId="7" fillId="0" borderId="0" xfId="0" applyNumberFormat="1" applyFont="1" applyAlignment="1">
      <alignment horizontal="left"/>
    </xf>
    <xf numFmtId="49" fontId="7" fillId="0" borderId="0" xfId="0" quotePrefix="1" applyNumberFormat="1" applyFont="1" applyAlignment="1">
      <alignment horizontal="left"/>
    </xf>
    <xf numFmtId="3" fontId="28" fillId="0" borderId="0" xfId="0" applyNumberFormat="1" applyFont="1" applyAlignment="1"/>
    <xf numFmtId="49" fontId="7" fillId="0" borderId="0" xfId="0" quotePrefix="1" applyNumberFormat="1" applyFont="1" applyAlignment="1"/>
    <xf numFmtId="1" fontId="7" fillId="0" borderId="0" xfId="61" quotePrefix="1" applyNumberFormat="1" applyFont="1" applyAlignment="1">
      <alignment horizontal="left"/>
    </xf>
    <xf numFmtId="3" fontId="7" fillId="0" borderId="0" xfId="0" quotePrefix="1" applyNumberFormat="1" applyFont="1" applyBorder="1" applyAlignment="1"/>
    <xf numFmtId="3" fontId="7" fillId="0" borderId="0" xfId="0" applyNumberFormat="1" applyFont="1" applyBorder="1" applyAlignment="1"/>
    <xf numFmtId="3" fontId="30" fillId="2" borderId="0" xfId="0" applyNumberFormat="1" applyFont="1" applyFill="1" applyAlignment="1"/>
    <xf numFmtId="3" fontId="31" fillId="2" borderId="0" xfId="0" applyNumberFormat="1" applyFont="1" applyFill="1" applyAlignment="1">
      <alignment horizontal="center" vertical="center"/>
    </xf>
    <xf numFmtId="3" fontId="7" fillId="3" borderId="0" xfId="0" applyNumberFormat="1" applyFont="1" applyFill="1" applyAlignment="1"/>
    <xf numFmtId="3" fontId="6" fillId="0" borderId="0" xfId="0" applyNumberFormat="1" applyFont="1" applyAlignment="1"/>
    <xf numFmtId="3" fontId="32" fillId="0" borderId="0" xfId="0" applyNumberFormat="1" applyFont="1" applyAlignment="1"/>
    <xf numFmtId="3" fontId="7" fillId="0" borderId="0" xfId="0" applyNumberFormat="1" applyFont="1" applyBorder="1" applyAlignment="1">
      <alignment horizontal="left"/>
    </xf>
    <xf numFmtId="3" fontId="7" fillId="0" borderId="0" xfId="0" applyNumberFormat="1" applyFont="1" applyAlignment="1">
      <alignment horizontal="center"/>
    </xf>
    <xf numFmtId="3" fontId="7" fillId="0" borderId="2" xfId="0" applyNumberFormat="1" applyFont="1" applyBorder="1" applyAlignment="1"/>
    <xf numFmtId="3" fontId="3" fillId="0" borderId="0" xfId="0" applyNumberFormat="1" applyFont="1" applyAlignment="1">
      <alignment horizontal="center" vertical="top"/>
    </xf>
    <xf numFmtId="1" fontId="7" fillId="0" borderId="0" xfId="0" applyNumberFormat="1" applyFont="1" applyAlignment="1">
      <alignment horizontal="left"/>
    </xf>
    <xf numFmtId="3" fontId="8" fillId="0" borderId="0" xfId="0" applyNumberFormat="1" applyFont="1" applyBorder="1" applyAlignment="1"/>
    <xf numFmtId="3" fontId="8" fillId="4" borderId="0" xfId="0" applyNumberFormat="1" applyFont="1" applyFill="1" applyAlignment="1">
      <alignment horizontal="center"/>
    </xf>
    <xf numFmtId="3" fontId="8" fillId="5" borderId="0" xfId="0" applyNumberFormat="1" applyFont="1" applyFill="1" applyAlignment="1">
      <alignment horizontal="center"/>
    </xf>
    <xf numFmtId="3" fontId="8" fillId="5" borderId="0" xfId="0" applyNumberFormat="1" applyFont="1" applyFill="1" applyAlignment="1">
      <alignment horizontal="center" vertical="top"/>
    </xf>
    <xf numFmtId="3" fontId="8" fillId="5" borderId="1" xfId="0" applyNumberFormat="1" applyFont="1" applyFill="1" applyBorder="1" applyAlignment="1">
      <alignment horizontal="center" vertical="top"/>
    </xf>
    <xf numFmtId="3" fontId="8" fillId="5" borderId="0" xfId="0" applyNumberFormat="1" applyFont="1" applyFill="1" applyBorder="1" applyAlignment="1">
      <alignment horizontal="center" vertical="top"/>
    </xf>
    <xf numFmtId="3" fontId="30" fillId="0" borderId="0" xfId="0" applyNumberFormat="1" applyFont="1" applyFill="1" applyAlignment="1"/>
    <xf numFmtId="3" fontId="3" fillId="0" borderId="0" xfId="0" applyNumberFormat="1" applyFont="1" applyFill="1" applyAlignment="1"/>
    <xf numFmtId="3" fontId="7" fillId="0" borderId="2" xfId="0" quotePrefix="1" applyNumberFormat="1" applyFont="1" applyBorder="1" applyAlignment="1"/>
    <xf numFmtId="3" fontId="8" fillId="5" borderId="0" xfId="0" applyNumberFormat="1" applyFont="1" applyFill="1" applyAlignment="1">
      <alignment horizontal="left" shrinkToFit="1"/>
    </xf>
    <xf numFmtId="3" fontId="8" fillId="5" borderId="0" xfId="0" applyNumberFormat="1" applyFont="1" applyFill="1" applyAlignment="1">
      <alignment shrinkToFit="1"/>
    </xf>
    <xf numFmtId="3" fontId="8" fillId="5" borderId="0" xfId="0" applyNumberFormat="1" applyFont="1" applyFill="1" applyAlignment="1">
      <alignment horizontal="center" vertical="top" wrapText="1" shrinkToFit="1"/>
    </xf>
    <xf numFmtId="3" fontId="31" fillId="2" borderId="0" xfId="0" applyNumberFormat="1" applyFont="1" applyFill="1" applyAlignment="1">
      <alignment horizontal="center"/>
    </xf>
    <xf numFmtId="3" fontId="8" fillId="0" borderId="0" xfId="0" applyNumberFormat="1" applyFont="1" applyAlignment="1">
      <alignment horizontal="center"/>
    </xf>
    <xf numFmtId="3" fontId="7" fillId="0" borderId="0" xfId="0" applyNumberFormat="1" applyFont="1" applyAlignment="1">
      <alignment horizontal="left"/>
    </xf>
  </cellXfs>
  <cellStyles count="62">
    <cellStyle name="20% - Accent1" xfId="18" builtinId="30" customBuiltin="1"/>
    <cellStyle name="20% - Accent1 2" xfId="49" xr:uid="{00000000-0005-0000-0000-000001000000}"/>
    <cellStyle name="20% - Accent2" xfId="22" builtinId="34" customBuiltin="1"/>
    <cellStyle name="20% - Accent2 2" xfId="51" xr:uid="{00000000-0005-0000-0000-000003000000}"/>
    <cellStyle name="20% - Accent3" xfId="26" builtinId="38" customBuiltin="1"/>
    <cellStyle name="20% - Accent3 2" xfId="53" xr:uid="{00000000-0005-0000-0000-000005000000}"/>
    <cellStyle name="20% - Accent4" xfId="30" builtinId="42" customBuiltin="1"/>
    <cellStyle name="20% - Accent4 2" xfId="55" xr:uid="{00000000-0005-0000-0000-000007000000}"/>
    <cellStyle name="20% - Accent5" xfId="34" builtinId="46" customBuiltin="1"/>
    <cellStyle name="20% - Accent5 2" xfId="57" xr:uid="{00000000-0005-0000-0000-000009000000}"/>
    <cellStyle name="20% - Accent6" xfId="38" builtinId="50" customBuiltin="1"/>
    <cellStyle name="20% - Accent6 2" xfId="59" xr:uid="{00000000-0005-0000-0000-00000B000000}"/>
    <cellStyle name="40% - Accent1" xfId="19" builtinId="31" customBuiltin="1"/>
    <cellStyle name="40% - Accent1 2" xfId="50" xr:uid="{00000000-0005-0000-0000-00000D000000}"/>
    <cellStyle name="40% - Accent2" xfId="23" builtinId="35" customBuiltin="1"/>
    <cellStyle name="40% - Accent2 2" xfId="52" xr:uid="{00000000-0005-0000-0000-00000F000000}"/>
    <cellStyle name="40% - Accent3" xfId="27" builtinId="39" customBuiltin="1"/>
    <cellStyle name="40% - Accent3 2" xfId="54" xr:uid="{00000000-0005-0000-0000-000011000000}"/>
    <cellStyle name="40% - Accent4" xfId="31" builtinId="43" customBuiltin="1"/>
    <cellStyle name="40% - Accent4 2" xfId="56" xr:uid="{00000000-0005-0000-0000-000013000000}"/>
    <cellStyle name="40% - Accent5" xfId="35" builtinId="47" customBuiltin="1"/>
    <cellStyle name="40% - Accent5 2" xfId="58" xr:uid="{00000000-0005-0000-0000-000015000000}"/>
    <cellStyle name="40% - Accent6" xfId="39" builtinId="51" customBuiltin="1"/>
    <cellStyle name="40% - Accent6 2" xfId="60" xr:uid="{00000000-0005-0000-0000-000017000000}"/>
    <cellStyle name="60% - Accent1" xfId="20" builtinId="32" customBuiltin="1"/>
    <cellStyle name="60% - Accent2" xfId="24" builtinId="36" customBuiltin="1"/>
    <cellStyle name="60% - Accent3" xfId="28" builtinId="40" customBuiltin="1"/>
    <cellStyle name="60% - Accent4" xfId="32" builtinId="44" customBuiltin="1"/>
    <cellStyle name="60% - Accent5" xfId="36" builtinId="48" customBuiltin="1"/>
    <cellStyle name="60% - Accent6" xfId="40" builtinId="52" customBuiltin="1"/>
    <cellStyle name="Accent1" xfId="17" builtinId="29" customBuiltin="1"/>
    <cellStyle name="Accent2" xfId="21" builtinId="33" customBuiltin="1"/>
    <cellStyle name="Accent3" xfId="25" builtinId="37" customBuiltin="1"/>
    <cellStyle name="Accent4" xfId="29" builtinId="41" customBuiltin="1"/>
    <cellStyle name="Accent5" xfId="33" builtinId="45" customBuiltin="1"/>
    <cellStyle name="Accent6" xfId="37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61" builtinId="3"/>
    <cellStyle name="Comma 2" xfId="44" xr:uid="{00000000-0005-0000-0000-000027000000}"/>
    <cellStyle name="Explanatory Text" xfId="15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 xr:uid="{00000000-0005-0000-0000-000032000000}"/>
    <cellStyle name="Normal 2 2" xfId="43" xr:uid="{00000000-0005-0000-0000-000033000000}"/>
    <cellStyle name="Normal 3" xfId="41" xr:uid="{00000000-0005-0000-0000-000034000000}"/>
    <cellStyle name="Normal 4" xfId="47" xr:uid="{00000000-0005-0000-0000-000035000000}"/>
    <cellStyle name="Note 2" xfId="46" xr:uid="{00000000-0005-0000-0000-000036000000}"/>
    <cellStyle name="Note 3" xfId="48" xr:uid="{00000000-0005-0000-0000-000037000000}"/>
    <cellStyle name="Output" xfId="10" builtinId="21" customBuiltin="1"/>
    <cellStyle name="Percent 2" xfId="45" xr:uid="{00000000-0005-0000-0000-000039000000}"/>
    <cellStyle name="Title" xfId="1" builtinId="15" customBuiltin="1"/>
    <cellStyle name="Total" xfId="16" builtinId="25" customBuiltin="1"/>
    <cellStyle name="Warning Text" xfId="14" builtinId="11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594"/>
  <sheetViews>
    <sheetView tabSelected="1" view="pageBreakPreview" topLeftCell="A259" zoomScaleNormal="100" zoomScaleSheetLayoutView="100" workbookViewId="0">
      <selection activeCell="H293" sqref="H293"/>
    </sheetView>
  </sheetViews>
  <sheetFormatPr defaultRowHeight="12.75" x14ac:dyDescent="0.2"/>
  <cols>
    <col min="1" max="1" width="6.5703125" style="4" bestFit="1" customWidth="1"/>
    <col min="2" max="2" width="14.140625" style="4" customWidth="1"/>
    <col min="3" max="3" width="18.7109375" style="4" customWidth="1"/>
    <col min="4" max="4" width="10.7109375" style="4" customWidth="1"/>
    <col min="5" max="5" width="14.5703125" style="4" bestFit="1" customWidth="1"/>
    <col min="6" max="6" width="10.140625" style="4" customWidth="1"/>
    <col min="7" max="7" width="9.7109375" style="4" bestFit="1" customWidth="1"/>
    <col min="8" max="8" width="14.42578125" style="4" customWidth="1"/>
    <col min="9" max="9" width="18.7109375" style="4" customWidth="1"/>
    <col min="10" max="10" width="10.28515625" style="4" customWidth="1"/>
    <col min="11" max="11" width="16.85546875" style="4" customWidth="1"/>
    <col min="12" max="13" width="1.42578125" bestFit="1" customWidth="1"/>
    <col min="14" max="14" width="8.7109375" customWidth="1"/>
    <col min="15" max="15" width="13.7109375" customWidth="1"/>
    <col min="17" max="17" width="8.7109375" customWidth="1"/>
    <col min="20" max="20" width="8.7109375" customWidth="1"/>
    <col min="21" max="21" width="13.7109375" customWidth="1"/>
    <col min="23" max="23" width="8.7109375" customWidth="1"/>
    <col min="26" max="26" width="8.7109375" customWidth="1"/>
    <col min="27" max="27" width="13.7109375" customWidth="1"/>
    <col min="29" max="29" width="8.7109375" customWidth="1"/>
    <col min="32" max="32" width="8.7109375" customWidth="1"/>
    <col min="33" max="33" width="13.7109375" customWidth="1"/>
    <col min="35" max="35" width="8.7109375" customWidth="1"/>
    <col min="38" max="38" width="8.7109375" customWidth="1"/>
    <col min="39" max="39" width="13.7109375" customWidth="1"/>
    <col min="41" max="41" width="8.7109375" customWidth="1"/>
    <col min="44" max="44" width="8.7109375" customWidth="1"/>
    <col min="45" max="45" width="13.7109375" customWidth="1"/>
    <col min="47" max="47" width="8.7109375" customWidth="1"/>
    <col min="50" max="50" width="8.7109375" customWidth="1"/>
    <col min="51" max="51" width="13.7109375" customWidth="1"/>
    <col min="53" max="53" width="8.7109375" customWidth="1"/>
    <col min="56" max="56" width="8.7109375" customWidth="1"/>
    <col min="57" max="57" width="13.7109375" customWidth="1"/>
    <col min="59" max="59" width="8.7109375" customWidth="1"/>
    <col min="62" max="62" width="8.7109375" customWidth="1"/>
    <col min="63" max="63" width="13.7109375" customWidth="1"/>
    <col min="65" max="65" width="8.7109375" customWidth="1"/>
    <col min="68" max="68" width="8.7109375" customWidth="1"/>
    <col min="69" max="69" width="13.7109375" customWidth="1"/>
    <col min="71" max="71" width="8.7109375" customWidth="1"/>
    <col min="74" max="74" width="8.7109375" customWidth="1"/>
    <col min="75" max="75" width="13.7109375" customWidth="1"/>
    <col min="77" max="77" width="8.7109375" customWidth="1"/>
    <col min="80" max="80" width="8.7109375" customWidth="1"/>
    <col min="81" max="81" width="13.7109375" customWidth="1"/>
    <col min="83" max="83" width="8.7109375" customWidth="1"/>
    <col min="86" max="86" width="8.7109375" customWidth="1"/>
    <col min="87" max="87" width="13.7109375" customWidth="1"/>
    <col min="89" max="89" width="8.7109375" customWidth="1"/>
    <col min="92" max="92" width="8.7109375" customWidth="1"/>
    <col min="93" max="93" width="13.7109375" customWidth="1"/>
    <col min="95" max="95" width="8.7109375" customWidth="1"/>
    <col min="98" max="98" width="8.7109375" customWidth="1"/>
    <col min="99" max="99" width="13.7109375" customWidth="1"/>
    <col min="101" max="101" width="8.7109375" customWidth="1"/>
    <col min="104" max="104" width="8.7109375" customWidth="1"/>
    <col min="105" max="105" width="13.7109375" customWidth="1"/>
    <col min="107" max="107" width="8.7109375" customWidth="1"/>
    <col min="110" max="110" width="8.7109375" customWidth="1"/>
    <col min="111" max="111" width="13.7109375" customWidth="1"/>
    <col min="113" max="113" width="8.7109375" customWidth="1"/>
    <col min="116" max="116" width="8.7109375" customWidth="1"/>
    <col min="117" max="117" width="13.7109375" customWidth="1"/>
    <col min="119" max="119" width="8.7109375" customWidth="1"/>
    <col min="122" max="122" width="8.7109375" customWidth="1"/>
    <col min="123" max="123" width="13.7109375" customWidth="1"/>
    <col min="125" max="125" width="8.7109375" customWidth="1"/>
    <col min="128" max="128" width="8.7109375" customWidth="1"/>
    <col min="129" max="129" width="13.7109375" customWidth="1"/>
    <col min="131" max="131" width="8.7109375" customWidth="1"/>
    <col min="135" max="135" width="8.7109375" customWidth="1"/>
    <col min="136" max="136" width="13.7109375" customWidth="1"/>
    <col min="137" max="137" width="6.7109375" customWidth="1"/>
    <col min="138" max="138" width="8.7109375" customWidth="1"/>
    <col min="141" max="141" width="8.7109375" customWidth="1"/>
    <col min="142" max="142" width="13.7109375" customWidth="1"/>
    <col min="144" max="144" width="8.7109375" customWidth="1"/>
    <col min="147" max="147" width="8.7109375" customWidth="1"/>
    <col min="148" max="148" width="13.7109375" customWidth="1"/>
    <col min="150" max="150" width="8.7109375" customWidth="1"/>
    <col min="153" max="153" width="8.7109375" customWidth="1"/>
    <col min="154" max="154" width="13.7109375" customWidth="1"/>
    <col min="156" max="156" width="8.7109375" customWidth="1"/>
  </cols>
  <sheetData>
    <row r="1" spans="1:11" s="54" customFormat="1" x14ac:dyDescent="0.2">
      <c r="A1" s="53"/>
      <c r="B1" s="53"/>
      <c r="C1" s="53"/>
      <c r="D1" s="53"/>
      <c r="E1" s="53"/>
      <c r="F1" s="53"/>
      <c r="G1" s="53"/>
      <c r="H1" s="53"/>
      <c r="I1" s="53"/>
      <c r="J1" s="53"/>
      <c r="K1" s="53"/>
    </row>
    <row r="2" spans="1:11" s="1" customFormat="1" x14ac:dyDescent="0.2">
      <c r="A2" s="37"/>
      <c r="B2" s="37"/>
      <c r="C2" s="37"/>
      <c r="D2" s="37"/>
      <c r="E2" s="37"/>
      <c r="F2" s="38" t="s">
        <v>52</v>
      </c>
      <c r="G2" s="37"/>
      <c r="H2" s="37"/>
      <c r="I2" s="37"/>
      <c r="J2" s="37"/>
      <c r="K2" s="37"/>
    </row>
    <row r="3" spans="1:11" s="1" customFormat="1" x14ac:dyDescent="0.2">
      <c r="A3" s="37"/>
      <c r="B3" s="37"/>
      <c r="C3" s="37"/>
      <c r="D3" s="37"/>
      <c r="E3" s="37"/>
      <c r="F3" s="38" t="s">
        <v>44</v>
      </c>
      <c r="G3" s="37"/>
      <c r="H3" s="37"/>
      <c r="I3" s="37"/>
      <c r="J3" s="37"/>
      <c r="K3" s="37"/>
    </row>
    <row r="4" spans="1:11" s="1" customFormat="1" x14ac:dyDescent="0.2">
      <c r="A4" s="39"/>
      <c r="B4" s="39"/>
      <c r="C4" s="39"/>
      <c r="D4" s="39"/>
      <c r="E4" s="39"/>
      <c r="F4" s="39"/>
      <c r="G4" s="39"/>
      <c r="H4" s="39"/>
      <c r="I4" s="39"/>
      <c r="J4" s="39"/>
      <c r="K4" s="39"/>
    </row>
    <row r="5" spans="1:11" s="1" customFormat="1" x14ac:dyDescent="0.2">
      <c r="A5" s="10"/>
      <c r="B5" s="10"/>
      <c r="C5" s="48" t="s">
        <v>11</v>
      </c>
      <c r="D5" s="10"/>
      <c r="E5" s="10"/>
      <c r="F5" s="10"/>
      <c r="G5" s="10"/>
      <c r="H5" s="10"/>
      <c r="I5" s="48" t="s">
        <v>12</v>
      </c>
      <c r="J5" s="10"/>
      <c r="K5" s="10"/>
    </row>
    <row r="6" spans="1:11" s="45" customFormat="1" x14ac:dyDescent="0.2">
      <c r="A6" s="50"/>
      <c r="B6" s="50" t="s">
        <v>0</v>
      </c>
      <c r="C6" s="50"/>
      <c r="D6" s="50" t="s">
        <v>32</v>
      </c>
      <c r="E6" s="50"/>
      <c r="F6" s="50"/>
      <c r="G6" s="50"/>
      <c r="H6" s="50" t="s">
        <v>0</v>
      </c>
      <c r="I6" s="50"/>
      <c r="J6" s="50" t="s">
        <v>32</v>
      </c>
      <c r="K6" s="50"/>
    </row>
    <row r="7" spans="1:11" s="45" customFormat="1" x14ac:dyDescent="0.2">
      <c r="A7" s="50"/>
      <c r="B7" s="50" t="s">
        <v>10</v>
      </c>
      <c r="C7" s="50"/>
      <c r="D7" s="50" t="s">
        <v>2</v>
      </c>
      <c r="E7" s="50" t="s">
        <v>3</v>
      </c>
      <c r="F7" s="50"/>
      <c r="G7" s="50"/>
      <c r="H7" s="50" t="s">
        <v>10</v>
      </c>
      <c r="I7" s="50"/>
      <c r="J7" s="50" t="s">
        <v>2</v>
      </c>
      <c r="K7" s="50" t="s">
        <v>3</v>
      </c>
    </row>
    <row r="8" spans="1:11" s="45" customFormat="1" ht="13.5" thickBot="1" x14ac:dyDescent="0.25">
      <c r="A8" s="51" t="s">
        <v>4</v>
      </c>
      <c r="B8" s="51" t="s">
        <v>5</v>
      </c>
      <c r="C8" s="51" t="s">
        <v>6</v>
      </c>
      <c r="D8" s="51" t="s">
        <v>7</v>
      </c>
      <c r="E8" s="51" t="s">
        <v>8</v>
      </c>
      <c r="F8" s="52"/>
      <c r="G8" s="51" t="s">
        <v>4</v>
      </c>
      <c r="H8" s="51" t="s">
        <v>5</v>
      </c>
      <c r="I8" s="51" t="s">
        <v>6</v>
      </c>
      <c r="J8" s="51" t="s">
        <v>7</v>
      </c>
      <c r="K8" s="51" t="s">
        <v>8</v>
      </c>
    </row>
    <row r="9" spans="1:11" s="1" customFormat="1" ht="13.5" thickTop="1" x14ac:dyDescent="0.2">
      <c r="A9" s="6" t="s">
        <v>29</v>
      </c>
      <c r="B9" s="4">
        <f t="shared" ref="B9:B24" si="0">H9+B30+H30+B57+H57+B105+H105+B126+H126+B153+H153+B175+H175+B202+H202+B223+H223+B250</f>
        <v>1252575</v>
      </c>
      <c r="C9" s="4">
        <f t="shared" ref="C9:C24" si="1">I9+C30+I30+C57+I57+C105+I105+C126+I126+C153+I153+C175+I175+C202+I202+C223+I223+C250</f>
        <v>46912620533</v>
      </c>
      <c r="D9" s="4">
        <f t="shared" ref="D9:D22" si="2">C9/(B9*12)</f>
        <v>3121.0786135893395</v>
      </c>
      <c r="E9" s="4">
        <f t="shared" ref="E9:E24" si="3">K9+E30+K30+E57+K57+E105+K105+E126+K126+E153+K153+E175+K175+E202+K202+E223+K223+E250</f>
        <v>85007</v>
      </c>
      <c r="F9" s="4"/>
      <c r="G9" s="7" t="s">
        <v>29</v>
      </c>
      <c r="H9" s="4">
        <v>12507</v>
      </c>
      <c r="I9" s="4">
        <v>869207695</v>
      </c>
      <c r="J9" s="4">
        <v>5791</v>
      </c>
      <c r="K9" s="4">
        <v>549</v>
      </c>
    </row>
    <row r="10" spans="1:11" s="1" customFormat="1" x14ac:dyDescent="0.2">
      <c r="A10" s="6" t="s">
        <v>30</v>
      </c>
      <c r="B10" s="4">
        <f t="shared" si="0"/>
        <v>1188816</v>
      </c>
      <c r="C10" s="4">
        <f t="shared" si="1"/>
        <v>45242118365</v>
      </c>
      <c r="D10" s="4">
        <f t="shared" si="2"/>
        <v>3171.3709526256935</v>
      </c>
      <c r="E10" s="4">
        <f t="shared" si="3"/>
        <v>83264</v>
      </c>
      <c r="F10" s="4"/>
      <c r="G10" s="7" t="s">
        <v>30</v>
      </c>
      <c r="H10" s="4">
        <v>10695</v>
      </c>
      <c r="I10" s="4">
        <v>706235683</v>
      </c>
      <c r="J10" s="4">
        <v>5503</v>
      </c>
      <c r="K10" s="4">
        <v>575</v>
      </c>
    </row>
    <row r="11" spans="1:11" s="1" customFormat="1" x14ac:dyDescent="0.2">
      <c r="A11" s="6" t="s">
        <v>31</v>
      </c>
      <c r="B11" s="4">
        <f t="shared" si="0"/>
        <v>1181856</v>
      </c>
      <c r="C11" s="4">
        <f t="shared" si="1"/>
        <v>45870450270</v>
      </c>
      <c r="D11" s="4">
        <f t="shared" si="2"/>
        <v>3234.3513274882898</v>
      </c>
      <c r="E11" s="4">
        <f t="shared" si="3"/>
        <v>80397</v>
      </c>
      <c r="F11" s="8"/>
      <c r="G11" s="7" t="s">
        <v>31</v>
      </c>
      <c r="H11" s="4">
        <v>10442</v>
      </c>
      <c r="I11" s="4">
        <v>731380885</v>
      </c>
      <c r="J11" s="4">
        <f>(I11/H11)/12</f>
        <v>5836.8518562855133</v>
      </c>
      <c r="K11" s="4">
        <v>540</v>
      </c>
    </row>
    <row r="12" spans="1:11" s="1" customFormat="1" x14ac:dyDescent="0.2">
      <c r="A12" s="6" t="s">
        <v>33</v>
      </c>
      <c r="B12" s="4">
        <f t="shared" si="0"/>
        <v>1208650</v>
      </c>
      <c r="C12" s="4">
        <f t="shared" si="1"/>
        <v>47937538553</v>
      </c>
      <c r="D12" s="4">
        <f t="shared" si="2"/>
        <v>3305.170958852163</v>
      </c>
      <c r="E12" s="4">
        <f t="shared" si="3"/>
        <v>80568</v>
      </c>
      <c r="F12" s="4"/>
      <c r="G12" s="6" t="s">
        <v>33</v>
      </c>
      <c r="H12" s="4">
        <v>11659</v>
      </c>
      <c r="I12" s="4">
        <v>853682810</v>
      </c>
      <c r="J12" s="4">
        <v>6102</v>
      </c>
      <c r="K12" s="4">
        <v>575</v>
      </c>
    </row>
    <row r="13" spans="1:11" s="1" customFormat="1" x14ac:dyDescent="0.2">
      <c r="A13" s="6" t="s">
        <v>34</v>
      </c>
      <c r="B13" s="4">
        <f t="shared" si="0"/>
        <v>1248948</v>
      </c>
      <c r="C13" s="4">
        <f t="shared" si="1"/>
        <v>50762163171</v>
      </c>
      <c r="D13" s="4">
        <f t="shared" si="2"/>
        <v>3386.9947061446915</v>
      </c>
      <c r="E13" s="4">
        <f t="shared" si="3"/>
        <v>81901</v>
      </c>
      <c r="F13" s="4"/>
      <c r="G13" s="6" t="s">
        <v>34</v>
      </c>
      <c r="H13" s="4">
        <v>12553</v>
      </c>
      <c r="I13" s="4">
        <v>959279618</v>
      </c>
      <c r="J13" s="4">
        <v>6368</v>
      </c>
      <c r="K13" s="4">
        <v>598</v>
      </c>
    </row>
    <row r="14" spans="1:11" s="3" customFormat="1" x14ac:dyDescent="0.2">
      <c r="A14" s="6" t="s">
        <v>35</v>
      </c>
      <c r="B14" s="4">
        <f t="shared" si="0"/>
        <v>1290433</v>
      </c>
      <c r="C14" s="4">
        <f t="shared" si="1"/>
        <v>52990831434</v>
      </c>
      <c r="D14" s="4">
        <f t="shared" si="2"/>
        <v>3422.0316897506495</v>
      </c>
      <c r="E14" s="4">
        <f t="shared" si="3"/>
        <v>84950</v>
      </c>
      <c r="F14" s="4"/>
      <c r="G14" s="6" t="s">
        <v>35</v>
      </c>
      <c r="H14" s="4">
        <v>12108</v>
      </c>
      <c r="I14" s="4">
        <v>935141287</v>
      </c>
      <c r="J14" s="4">
        <v>6436</v>
      </c>
      <c r="K14" s="4">
        <v>634</v>
      </c>
    </row>
    <row r="15" spans="1:11" s="3" customFormat="1" x14ac:dyDescent="0.2">
      <c r="A15" s="6" t="s">
        <v>36</v>
      </c>
      <c r="B15" s="4">
        <f t="shared" si="0"/>
        <v>1328140</v>
      </c>
      <c r="C15" s="4">
        <f t="shared" si="1"/>
        <v>56026207578</v>
      </c>
      <c r="D15" s="4">
        <f t="shared" si="2"/>
        <v>3515.3301846943846</v>
      </c>
      <c r="E15" s="4">
        <f t="shared" si="3"/>
        <v>87549</v>
      </c>
      <c r="F15" s="4"/>
      <c r="G15" s="6" t="s">
        <v>36</v>
      </c>
      <c r="H15" s="4">
        <v>12160</v>
      </c>
      <c r="I15" s="4">
        <v>953512141</v>
      </c>
      <c r="J15" s="4">
        <v>6535</v>
      </c>
      <c r="K15" s="4">
        <v>649</v>
      </c>
    </row>
    <row r="16" spans="1:11" s="3" customFormat="1" x14ac:dyDescent="0.2">
      <c r="A16" s="6" t="s">
        <v>37</v>
      </c>
      <c r="B16" s="4">
        <f t="shared" si="0"/>
        <v>1377851</v>
      </c>
      <c r="C16" s="4">
        <f t="shared" si="1"/>
        <v>59877623285</v>
      </c>
      <c r="D16" s="4">
        <f t="shared" si="2"/>
        <v>3621.437978719518</v>
      </c>
      <c r="E16" s="4">
        <f t="shared" si="3"/>
        <v>90442</v>
      </c>
      <c r="F16" s="4"/>
      <c r="G16" s="6" t="s">
        <v>37</v>
      </c>
      <c r="H16" s="4">
        <v>10372</v>
      </c>
      <c r="I16" s="4">
        <v>826385608</v>
      </c>
      <c r="J16" s="4">
        <v>6639</v>
      </c>
      <c r="K16" s="4">
        <v>672</v>
      </c>
    </row>
    <row r="17" spans="1:11" s="3" customFormat="1" x14ac:dyDescent="0.2">
      <c r="A17" s="6" t="s">
        <v>38</v>
      </c>
      <c r="B17" s="4">
        <f t="shared" si="0"/>
        <v>1426548</v>
      </c>
      <c r="C17" s="4">
        <f t="shared" si="1"/>
        <v>63418398028</v>
      </c>
      <c r="D17" s="4">
        <f t="shared" si="2"/>
        <v>3704.6538233086676</v>
      </c>
      <c r="E17" s="4">
        <f t="shared" si="3"/>
        <v>93168</v>
      </c>
      <c r="F17" s="8"/>
      <c r="G17" s="6" t="s">
        <v>38</v>
      </c>
      <c r="H17" s="4">
        <v>8494</v>
      </c>
      <c r="I17" s="4">
        <v>684741781</v>
      </c>
      <c r="J17" s="4">
        <v>6718</v>
      </c>
      <c r="K17" s="4">
        <v>603</v>
      </c>
    </row>
    <row r="18" spans="1:11" s="3" customFormat="1" x14ac:dyDescent="0.2">
      <c r="A18" s="6" t="s">
        <v>39</v>
      </c>
      <c r="B18" s="4">
        <f t="shared" si="0"/>
        <v>1469126.5833333333</v>
      </c>
      <c r="C18" s="4">
        <f t="shared" si="1"/>
        <v>67178764856</v>
      </c>
      <c r="D18" s="4">
        <f t="shared" si="2"/>
        <v>3810.5841036275579</v>
      </c>
      <c r="E18" s="4">
        <f t="shared" si="3"/>
        <v>95647</v>
      </c>
      <c r="F18" s="40"/>
      <c r="G18" s="26">
        <v>2017</v>
      </c>
      <c r="H18" s="4">
        <v>8618</v>
      </c>
      <c r="I18" s="4">
        <v>660290279</v>
      </c>
      <c r="J18" s="4">
        <v>6385</v>
      </c>
      <c r="K18" s="4">
        <v>537</v>
      </c>
    </row>
    <row r="19" spans="1:11" s="32" customFormat="1" x14ac:dyDescent="0.2">
      <c r="A19" s="31">
        <v>2018</v>
      </c>
      <c r="B19" s="4">
        <f t="shared" si="0"/>
        <v>1517423</v>
      </c>
      <c r="C19" s="4">
        <f t="shared" si="1"/>
        <v>72273474152</v>
      </c>
      <c r="D19" s="4">
        <v>3969</v>
      </c>
      <c r="E19" s="4">
        <f t="shared" si="3"/>
        <v>99869</v>
      </c>
      <c r="F19" s="41"/>
      <c r="G19" s="26">
        <v>2018</v>
      </c>
      <c r="H19" s="4">
        <v>9470</v>
      </c>
      <c r="I19" s="4">
        <v>732794165</v>
      </c>
      <c r="J19" s="4">
        <v>6448</v>
      </c>
      <c r="K19" s="4">
        <v>533</v>
      </c>
    </row>
    <row r="20" spans="1:11" s="32" customFormat="1" x14ac:dyDescent="0.2">
      <c r="A20" s="31">
        <v>2019</v>
      </c>
      <c r="B20" s="4">
        <f t="shared" si="0"/>
        <v>1559567.08333333</v>
      </c>
      <c r="C20" s="4">
        <f t="shared" si="1"/>
        <v>77717239227</v>
      </c>
      <c r="D20" s="4">
        <f t="shared" si="2"/>
        <v>4152.7143471171712</v>
      </c>
      <c r="E20" s="4">
        <f t="shared" si="3"/>
        <v>104580</v>
      </c>
      <c r="F20" s="41"/>
      <c r="G20" s="26">
        <v>2019</v>
      </c>
      <c r="H20" s="4">
        <v>9361.2499999999691</v>
      </c>
      <c r="I20" s="4">
        <v>756452489</v>
      </c>
      <c r="J20" s="4">
        <v>6733.8985089242224</v>
      </c>
      <c r="K20" s="4">
        <v>550</v>
      </c>
    </row>
    <row r="21" spans="1:11" s="32" customFormat="1" x14ac:dyDescent="0.2">
      <c r="A21" s="31">
        <v>2020</v>
      </c>
      <c r="B21" s="4">
        <f t="shared" si="0"/>
        <v>1538836.2499999998</v>
      </c>
      <c r="C21" s="4">
        <f t="shared" si="1"/>
        <v>83043096823</v>
      </c>
      <c r="D21" s="4">
        <f t="shared" si="2"/>
        <v>4497.0724263763186</v>
      </c>
      <c r="E21" s="4">
        <f t="shared" si="3"/>
        <v>108118</v>
      </c>
      <c r="F21" s="41"/>
      <c r="G21" s="26">
        <v>2020</v>
      </c>
      <c r="H21" s="4">
        <v>8657.7499999999927</v>
      </c>
      <c r="I21" s="4">
        <v>737035164</v>
      </c>
      <c r="J21" s="4">
        <v>7094.175391989841</v>
      </c>
      <c r="K21" s="4">
        <v>547</v>
      </c>
    </row>
    <row r="22" spans="1:11" s="32" customFormat="1" x14ac:dyDescent="0.2">
      <c r="A22" s="31" t="s">
        <v>40</v>
      </c>
      <c r="B22" s="4">
        <f t="shared" si="0"/>
        <v>1615933.75</v>
      </c>
      <c r="C22" s="4">
        <f t="shared" si="1"/>
        <v>92016005265</v>
      </c>
      <c r="D22" s="4">
        <f t="shared" si="2"/>
        <v>4745.2443138525941</v>
      </c>
      <c r="E22" s="4">
        <f t="shared" si="3"/>
        <v>115468</v>
      </c>
      <c r="F22" s="41"/>
      <c r="G22" s="26">
        <v>2021</v>
      </c>
      <c r="H22" s="4">
        <v>8823.25</v>
      </c>
      <c r="I22" s="4">
        <v>734783451</v>
      </c>
      <c r="J22" s="4">
        <v>6939.8412433060375</v>
      </c>
      <c r="K22" s="4">
        <v>527</v>
      </c>
    </row>
    <row r="23" spans="1:11" s="32" customFormat="1" x14ac:dyDescent="0.2">
      <c r="A23" s="31" t="s">
        <v>41</v>
      </c>
      <c r="B23" s="4">
        <f t="shared" si="0"/>
        <v>1685788.7499999993</v>
      </c>
      <c r="C23" s="4">
        <f t="shared" si="1"/>
        <v>101831797561</v>
      </c>
      <c r="D23" s="4">
        <f t="shared" ref="D23:D24" si="4">C23/(B23*12)</f>
        <v>5033.8354257514984</v>
      </c>
      <c r="E23" s="4">
        <f t="shared" si="3"/>
        <v>125583</v>
      </c>
      <c r="F23" s="41"/>
      <c r="G23" s="26">
        <v>2022</v>
      </c>
      <c r="H23" s="4">
        <v>9908.6666666666606</v>
      </c>
      <c r="I23" s="4">
        <v>902035064</v>
      </c>
      <c r="J23" s="4">
        <v>7586.2465854807278</v>
      </c>
      <c r="K23" s="4">
        <v>549</v>
      </c>
    </row>
    <row r="24" spans="1:11" s="3" customFormat="1" x14ac:dyDescent="0.2">
      <c r="A24" s="28" t="s">
        <v>46</v>
      </c>
      <c r="B24" s="8">
        <f t="shared" si="0"/>
        <v>1724288.166666667</v>
      </c>
      <c r="C24" s="8">
        <f t="shared" si="1"/>
        <v>108459227822</v>
      </c>
      <c r="D24" s="8">
        <f t="shared" si="4"/>
        <v>5241.73926370969</v>
      </c>
      <c r="E24" s="8">
        <f t="shared" si="3"/>
        <v>130960</v>
      </c>
      <c r="F24" s="40"/>
      <c r="G24" s="21">
        <v>2023</v>
      </c>
      <c r="H24" s="8">
        <v>10778.666666666668</v>
      </c>
      <c r="I24" s="8">
        <v>1047907819</v>
      </c>
      <c r="J24" s="8">
        <v>8101.7118613928733</v>
      </c>
      <c r="K24" s="8">
        <v>567</v>
      </c>
    </row>
    <row r="25" spans="1:11" s="32" customFormat="1" x14ac:dyDescent="0.2">
      <c r="A25" s="31"/>
      <c r="B25" s="4"/>
      <c r="C25" s="4"/>
      <c r="D25" s="4"/>
      <c r="E25" s="4"/>
      <c r="F25" s="41"/>
      <c r="G25" s="26"/>
      <c r="H25" s="4"/>
      <c r="I25" s="4"/>
      <c r="J25" s="4"/>
      <c r="K25" s="4"/>
    </row>
    <row r="26" spans="1:11" s="1" customFormat="1" x14ac:dyDescent="0.2">
      <c r="A26" s="15"/>
      <c r="B26" s="15"/>
      <c r="C26" s="49" t="s">
        <v>19</v>
      </c>
      <c r="D26" s="15"/>
      <c r="E26" s="15"/>
      <c r="F26" s="15"/>
      <c r="G26" s="15"/>
      <c r="H26" s="15"/>
      <c r="I26" s="49" t="s">
        <v>13</v>
      </c>
      <c r="J26" s="15"/>
      <c r="K26" s="15"/>
    </row>
    <row r="27" spans="1:11" s="45" customFormat="1" x14ac:dyDescent="0.2">
      <c r="A27" s="50"/>
      <c r="B27" s="50" t="s">
        <v>0</v>
      </c>
      <c r="C27" s="50"/>
      <c r="D27" s="50" t="s">
        <v>32</v>
      </c>
      <c r="E27" s="50"/>
      <c r="F27" s="50"/>
      <c r="G27" s="50"/>
      <c r="H27" s="50" t="s">
        <v>0</v>
      </c>
      <c r="I27" s="50"/>
      <c r="J27" s="50" t="s">
        <v>32</v>
      </c>
      <c r="K27" s="50"/>
    </row>
    <row r="28" spans="1:11" s="45" customFormat="1" x14ac:dyDescent="0.2">
      <c r="A28" s="50"/>
      <c r="B28" s="50" t="s">
        <v>10</v>
      </c>
      <c r="C28" s="50"/>
      <c r="D28" s="50" t="s">
        <v>2</v>
      </c>
      <c r="E28" s="50" t="s">
        <v>3</v>
      </c>
      <c r="F28" s="50"/>
      <c r="G28" s="50"/>
      <c r="H28" s="50" t="s">
        <v>10</v>
      </c>
      <c r="I28" s="50"/>
      <c r="J28" s="50" t="s">
        <v>2</v>
      </c>
      <c r="K28" s="50" t="s">
        <v>3</v>
      </c>
    </row>
    <row r="29" spans="1:11" s="45" customFormat="1" ht="13.5" thickBot="1" x14ac:dyDescent="0.25">
      <c r="A29" s="51" t="s">
        <v>4</v>
      </c>
      <c r="B29" s="51" t="s">
        <v>5</v>
      </c>
      <c r="C29" s="51" t="s">
        <v>6</v>
      </c>
      <c r="D29" s="51" t="s">
        <v>7</v>
      </c>
      <c r="E29" s="51" t="s">
        <v>8</v>
      </c>
      <c r="F29" s="52"/>
      <c r="G29" s="51" t="s">
        <v>4</v>
      </c>
      <c r="H29" s="51" t="s">
        <v>5</v>
      </c>
      <c r="I29" s="51" t="s">
        <v>6</v>
      </c>
      <c r="J29" s="51" t="s">
        <v>7</v>
      </c>
      <c r="K29" s="51" t="s">
        <v>8</v>
      </c>
    </row>
    <row r="30" spans="1:11" s="1" customFormat="1" ht="13.5" thickTop="1" x14ac:dyDescent="0.2">
      <c r="A30" s="7" t="s">
        <v>29</v>
      </c>
      <c r="B30" s="4">
        <v>4152</v>
      </c>
      <c r="C30" s="4">
        <v>328140117</v>
      </c>
      <c r="D30" s="4">
        <f>C30/(B30*12)</f>
        <v>6585.9850072254339</v>
      </c>
      <c r="E30" s="4">
        <v>194</v>
      </c>
      <c r="F30" s="4"/>
      <c r="G30" s="7" t="s">
        <v>29</v>
      </c>
      <c r="H30" s="4">
        <v>90469</v>
      </c>
      <c r="I30" s="4">
        <v>3559295828</v>
      </c>
      <c r="J30" s="4">
        <f>I30/(H30*12)</f>
        <v>3278.5593481376677</v>
      </c>
      <c r="K30" s="4">
        <v>13004</v>
      </c>
    </row>
    <row r="31" spans="1:11" s="1" customFormat="1" x14ac:dyDescent="0.2">
      <c r="A31" s="7" t="s">
        <v>30</v>
      </c>
      <c r="B31" s="4">
        <v>4137</v>
      </c>
      <c r="C31" s="4">
        <v>333197471</v>
      </c>
      <c r="D31" s="4">
        <v>6712</v>
      </c>
      <c r="E31" s="4">
        <v>187</v>
      </c>
      <c r="F31" s="4"/>
      <c r="G31" s="7" t="s">
        <v>30</v>
      </c>
      <c r="H31" s="4">
        <v>70493</v>
      </c>
      <c r="I31" s="4">
        <v>2882071317</v>
      </c>
      <c r="J31" s="4">
        <v>3407</v>
      </c>
      <c r="K31" s="4">
        <v>11726</v>
      </c>
    </row>
    <row r="32" spans="1:11" s="1" customFormat="1" x14ac:dyDescent="0.2">
      <c r="A32" s="7" t="s">
        <v>31</v>
      </c>
      <c r="B32" s="4">
        <v>4064</v>
      </c>
      <c r="C32" s="4">
        <v>343124040</v>
      </c>
      <c r="D32" s="4">
        <f>(C32/B32)/12</f>
        <v>7035.8439960629921</v>
      </c>
      <c r="E32" s="4">
        <v>194</v>
      </c>
      <c r="F32" s="8"/>
      <c r="G32" s="7" t="s">
        <v>31</v>
      </c>
      <c r="H32" s="4">
        <v>65223</v>
      </c>
      <c r="I32" s="4">
        <v>2745166442</v>
      </c>
      <c r="J32" s="4">
        <f>(I32/H32)/12</f>
        <v>3507.4110385395743</v>
      </c>
      <c r="K32" s="4">
        <v>10209</v>
      </c>
    </row>
    <row r="33" spans="1:11" s="1" customFormat="1" x14ac:dyDescent="0.2">
      <c r="A33" s="6" t="s">
        <v>33</v>
      </c>
      <c r="B33" s="4">
        <v>4020</v>
      </c>
      <c r="C33" s="4">
        <v>340863179</v>
      </c>
      <c r="D33" s="4">
        <v>7065</v>
      </c>
      <c r="E33" s="4">
        <v>201</v>
      </c>
      <c r="F33" s="4"/>
      <c r="G33" s="6" t="s">
        <v>33</v>
      </c>
      <c r="H33" s="4">
        <v>65166</v>
      </c>
      <c r="I33" s="4">
        <v>2797720213</v>
      </c>
      <c r="J33" s="4">
        <v>3578</v>
      </c>
      <c r="K33" s="4">
        <v>9655</v>
      </c>
    </row>
    <row r="34" spans="1:11" s="1" customFormat="1" x14ac:dyDescent="0.2">
      <c r="A34" s="6" t="s">
        <v>34</v>
      </c>
      <c r="B34" s="4">
        <v>4016</v>
      </c>
      <c r="C34" s="4">
        <v>336532307</v>
      </c>
      <c r="D34" s="4">
        <v>6983</v>
      </c>
      <c r="E34" s="4">
        <v>203</v>
      </c>
      <c r="F34" s="8"/>
      <c r="G34" s="6" t="s">
        <v>34</v>
      </c>
      <c r="H34" s="4">
        <v>69231</v>
      </c>
      <c r="I34" s="4">
        <v>3051238966</v>
      </c>
      <c r="J34" s="4">
        <v>3673</v>
      </c>
      <c r="K34" s="4">
        <v>9655</v>
      </c>
    </row>
    <row r="35" spans="1:11" s="2" customFormat="1" x14ac:dyDescent="0.2">
      <c r="A35" s="6" t="s">
        <v>35</v>
      </c>
      <c r="B35" s="4">
        <v>3905</v>
      </c>
      <c r="C35" s="4">
        <v>335690798</v>
      </c>
      <c r="D35" s="4">
        <v>7164</v>
      </c>
      <c r="E35" s="4">
        <v>209</v>
      </c>
      <c r="F35" s="4"/>
      <c r="G35" s="6" t="s">
        <v>35</v>
      </c>
      <c r="H35" s="4">
        <v>73463</v>
      </c>
      <c r="I35" s="4">
        <v>3194050724</v>
      </c>
      <c r="J35" s="4">
        <v>3623</v>
      </c>
      <c r="K35" s="4">
        <v>9309</v>
      </c>
    </row>
    <row r="36" spans="1:11" s="2" customFormat="1" x14ac:dyDescent="0.2">
      <c r="A36" s="6" t="s">
        <v>36</v>
      </c>
      <c r="B36" s="4">
        <v>3889</v>
      </c>
      <c r="C36" s="4">
        <v>341879123</v>
      </c>
      <c r="D36" s="4">
        <v>7326</v>
      </c>
      <c r="E36" s="4">
        <v>216</v>
      </c>
      <c r="F36" s="4"/>
      <c r="G36" s="6" t="s">
        <v>36</v>
      </c>
      <c r="H36" s="4">
        <v>78676</v>
      </c>
      <c r="I36" s="4">
        <v>3533512836</v>
      </c>
      <c r="J36" s="4">
        <v>3743</v>
      </c>
      <c r="K36" s="4">
        <v>9601</v>
      </c>
    </row>
    <row r="37" spans="1:11" s="2" customFormat="1" x14ac:dyDescent="0.2">
      <c r="A37" s="6" t="s">
        <v>37</v>
      </c>
      <c r="B37" s="4">
        <v>3911</v>
      </c>
      <c r="C37" s="4">
        <v>353094731</v>
      </c>
      <c r="D37" s="4">
        <v>7523</v>
      </c>
      <c r="E37" s="4">
        <v>231</v>
      </c>
      <c r="F37" s="4"/>
      <c r="G37" s="6" t="s">
        <v>37</v>
      </c>
      <c r="H37" s="4">
        <v>84689</v>
      </c>
      <c r="I37" s="4">
        <v>3939700347</v>
      </c>
      <c r="J37" s="4">
        <v>3877</v>
      </c>
      <c r="K37" s="4">
        <v>9883</v>
      </c>
    </row>
    <row r="38" spans="1:11" s="1" customFormat="1" x14ac:dyDescent="0.2">
      <c r="A38" s="6" t="s">
        <v>38</v>
      </c>
      <c r="B38" s="4">
        <v>3858</v>
      </c>
      <c r="C38" s="4">
        <v>351932187</v>
      </c>
      <c r="D38" s="4">
        <v>7601</v>
      </c>
      <c r="E38" s="4">
        <v>243</v>
      </c>
      <c r="F38" s="4"/>
      <c r="G38" s="6" t="s">
        <v>38</v>
      </c>
      <c r="H38" s="4">
        <v>91537</v>
      </c>
      <c r="I38" s="4">
        <v>4346551334</v>
      </c>
      <c r="J38" s="4">
        <v>3957</v>
      </c>
      <c r="K38" s="4">
        <v>10176</v>
      </c>
    </row>
    <row r="39" spans="1:11" s="1" customFormat="1" x14ac:dyDescent="0.2">
      <c r="A39" s="26">
        <v>2017</v>
      </c>
      <c r="B39" s="4">
        <v>3918</v>
      </c>
      <c r="C39" s="4">
        <v>376017390</v>
      </c>
      <c r="D39" s="4">
        <v>7998</v>
      </c>
      <c r="E39" s="4">
        <v>246</v>
      </c>
      <c r="F39" s="4"/>
      <c r="G39" s="26">
        <v>2017</v>
      </c>
      <c r="H39" s="4">
        <v>97495</v>
      </c>
      <c r="I39" s="4">
        <v>4790056092</v>
      </c>
      <c r="J39" s="4">
        <v>4094</v>
      </c>
      <c r="K39" s="4">
        <v>10560</v>
      </c>
    </row>
    <row r="40" spans="1:11" s="1" customFormat="1" x14ac:dyDescent="0.2">
      <c r="A40" s="26">
        <v>2018</v>
      </c>
      <c r="B40" s="4">
        <v>3915</v>
      </c>
      <c r="C40" s="4">
        <v>400133855</v>
      </c>
      <c r="D40" s="4">
        <v>8518</v>
      </c>
      <c r="E40" s="4">
        <v>247</v>
      </c>
      <c r="F40" s="4"/>
      <c r="G40" s="26">
        <v>2018</v>
      </c>
      <c r="H40" s="4">
        <v>104339</v>
      </c>
      <c r="I40" s="4">
        <v>5326695991</v>
      </c>
      <c r="J40" s="4">
        <v>4254</v>
      </c>
      <c r="K40" s="4">
        <v>11170</v>
      </c>
    </row>
    <row r="41" spans="1:11" s="1" customFormat="1" x14ac:dyDescent="0.2">
      <c r="A41" s="26">
        <v>2019</v>
      </c>
      <c r="B41" s="4">
        <v>3831.9999999999959</v>
      </c>
      <c r="C41" s="4">
        <v>412959269</v>
      </c>
      <c r="D41" s="4">
        <v>8980.4990648921466</v>
      </c>
      <c r="E41" s="4">
        <v>237</v>
      </c>
      <c r="F41" s="4"/>
      <c r="G41" s="26">
        <v>2019</v>
      </c>
      <c r="H41" s="4">
        <v>109485.91666666648</v>
      </c>
      <c r="I41" s="4">
        <v>5849638448</v>
      </c>
      <c r="J41" s="4">
        <v>4452.3522797072146</v>
      </c>
      <c r="K41" s="4">
        <v>11854</v>
      </c>
    </row>
    <row r="42" spans="1:11" s="1" customFormat="1" x14ac:dyDescent="0.2">
      <c r="A42" s="26">
        <v>2020</v>
      </c>
      <c r="B42" s="4">
        <v>3702.4166666666629</v>
      </c>
      <c r="C42" s="4">
        <v>397929551</v>
      </c>
      <c r="D42" s="4">
        <v>8956.5272907335402</v>
      </c>
      <c r="E42" s="4">
        <v>240</v>
      </c>
      <c r="F42" s="4"/>
      <c r="G42" s="26">
        <v>2020</v>
      </c>
      <c r="H42" s="4">
        <v>115432.24999999994</v>
      </c>
      <c r="I42" s="4">
        <v>6633556705</v>
      </c>
      <c r="J42" s="4">
        <v>4788.9250368361836</v>
      </c>
      <c r="K42" s="4">
        <v>12491</v>
      </c>
    </row>
    <row r="43" spans="1:11" s="1" customFormat="1" x14ac:dyDescent="0.2">
      <c r="A43" s="26">
        <v>2021</v>
      </c>
      <c r="B43" s="4">
        <v>3563.7499999999959</v>
      </c>
      <c r="C43" s="4">
        <v>373894083</v>
      </c>
      <c r="D43" s="4">
        <v>8742.9927043142852</v>
      </c>
      <c r="E43" s="4">
        <v>255</v>
      </c>
      <c r="F43" s="4"/>
      <c r="G43" s="26">
        <v>2021</v>
      </c>
      <c r="H43" s="4">
        <v>122416.3333333334</v>
      </c>
      <c r="I43" s="4">
        <v>7393454852</v>
      </c>
      <c r="J43" s="4">
        <v>5032.9986276341087</v>
      </c>
      <c r="K43" s="4">
        <v>13304</v>
      </c>
    </row>
    <row r="44" spans="1:11" s="1" customFormat="1" x14ac:dyDescent="0.2">
      <c r="A44" s="26">
        <v>2022</v>
      </c>
      <c r="B44" s="4">
        <v>3641.083333333333</v>
      </c>
      <c r="C44" s="4">
        <v>408997874</v>
      </c>
      <c r="D44" s="4">
        <v>9360.7185132629947</v>
      </c>
      <c r="E44" s="4">
        <v>282</v>
      </c>
      <c r="F44" s="4"/>
      <c r="G44" s="26">
        <v>2022</v>
      </c>
      <c r="H44" s="4">
        <v>131058.16666666656</v>
      </c>
      <c r="I44" s="4">
        <v>8302196884</v>
      </c>
      <c r="J44" s="4">
        <v>5278.9517656918279</v>
      </c>
      <c r="K44" s="4">
        <v>14384</v>
      </c>
    </row>
    <row r="45" spans="1:11" s="2" customFormat="1" x14ac:dyDescent="0.2">
      <c r="A45" s="21">
        <v>2023</v>
      </c>
      <c r="B45" s="8">
        <v>3844.4166666666665</v>
      </c>
      <c r="C45" s="8">
        <v>444761739</v>
      </c>
      <c r="D45" s="8">
        <v>9640.8587995578</v>
      </c>
      <c r="E45" s="8">
        <v>321</v>
      </c>
      <c r="F45" s="8"/>
      <c r="G45" s="21">
        <v>2023</v>
      </c>
      <c r="H45" s="8">
        <v>134213.58333333334</v>
      </c>
      <c r="I45" s="8">
        <v>8917116848</v>
      </c>
      <c r="J45" s="8">
        <v>5536.6457865976054</v>
      </c>
      <c r="K45" s="8">
        <v>14903</v>
      </c>
    </row>
    <row r="46" spans="1:11" s="2" customFormat="1" x14ac:dyDescent="0.2">
      <c r="A46" s="55"/>
      <c r="B46" s="44"/>
      <c r="C46" s="8"/>
      <c r="D46" s="8"/>
      <c r="E46" s="8"/>
      <c r="F46" s="8"/>
      <c r="G46" s="9"/>
      <c r="H46" s="8"/>
      <c r="I46" s="8"/>
      <c r="J46" s="8"/>
      <c r="K46" s="8"/>
    </row>
    <row r="47" spans="1:11" s="1" customFormat="1" x14ac:dyDescent="0.2">
      <c r="A47" s="61" t="s">
        <v>45</v>
      </c>
      <c r="B47" s="61"/>
      <c r="C47" s="61"/>
      <c r="D47" s="61"/>
      <c r="E47" s="61"/>
      <c r="F47" s="61"/>
      <c r="G47" s="61"/>
      <c r="H47" s="61"/>
      <c r="I47" s="61"/>
      <c r="J47" s="61"/>
      <c r="K47" s="61"/>
    </row>
    <row r="48" spans="1:11" s="1" customFormat="1" x14ac:dyDescent="0.2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</row>
    <row r="49" spans="1:11" s="54" customFormat="1" x14ac:dyDescent="0.2">
      <c r="A49" s="53"/>
      <c r="B49" s="53"/>
      <c r="C49" s="53"/>
      <c r="D49" s="53"/>
      <c r="E49" s="53"/>
      <c r="F49" s="53"/>
      <c r="G49" s="53"/>
      <c r="H49" s="53"/>
      <c r="I49" s="53"/>
      <c r="J49" s="53"/>
      <c r="K49" s="53"/>
    </row>
    <row r="50" spans="1:11" s="1" customFormat="1" x14ac:dyDescent="0.2">
      <c r="A50" s="59" t="s">
        <v>52</v>
      </c>
      <c r="B50" s="60"/>
      <c r="C50" s="60"/>
      <c r="D50" s="60"/>
      <c r="E50" s="60"/>
      <c r="F50" s="60"/>
      <c r="G50" s="60"/>
      <c r="H50" s="60"/>
      <c r="I50" s="60"/>
      <c r="J50" s="60"/>
      <c r="K50" s="60"/>
    </row>
    <row r="51" spans="1:11" s="1" customFormat="1" x14ac:dyDescent="0.2">
      <c r="A51" s="59" t="s">
        <v>47</v>
      </c>
      <c r="B51" s="59"/>
      <c r="C51" s="59"/>
      <c r="D51" s="59"/>
      <c r="E51" s="59"/>
      <c r="F51" s="59"/>
      <c r="G51" s="59"/>
      <c r="H51" s="59"/>
      <c r="I51" s="59"/>
      <c r="J51" s="59"/>
      <c r="K51" s="59"/>
    </row>
    <row r="52" spans="1:11" s="1" customFormat="1" x14ac:dyDescent="0.2">
      <c r="A52" s="39"/>
      <c r="B52" s="39"/>
      <c r="C52" s="39"/>
      <c r="D52" s="39"/>
      <c r="E52" s="39"/>
      <c r="F52" s="39"/>
      <c r="G52" s="39"/>
      <c r="H52" s="39"/>
      <c r="I52" s="39"/>
      <c r="J52" s="39"/>
      <c r="K52" s="39"/>
    </row>
    <row r="53" spans="1:11" s="1" customFormat="1" x14ac:dyDescent="0.2">
      <c r="A53" s="11"/>
      <c r="B53" s="11"/>
      <c r="C53" s="13" t="s">
        <v>14</v>
      </c>
      <c r="D53" s="11"/>
      <c r="E53" s="11"/>
      <c r="F53" s="11"/>
      <c r="G53" s="11"/>
      <c r="H53" s="11"/>
      <c r="I53" s="48" t="s">
        <v>15</v>
      </c>
      <c r="J53" s="11"/>
      <c r="K53" s="11"/>
    </row>
    <row r="54" spans="1:11" s="45" customFormat="1" x14ac:dyDescent="0.2">
      <c r="A54" s="50"/>
      <c r="B54" s="50" t="s">
        <v>0</v>
      </c>
      <c r="C54" s="50"/>
      <c r="D54" s="50" t="s">
        <v>32</v>
      </c>
      <c r="E54" s="50"/>
      <c r="F54" s="50"/>
      <c r="G54" s="50"/>
      <c r="H54" s="50" t="s">
        <v>0</v>
      </c>
      <c r="I54" s="50"/>
      <c r="J54" s="50" t="s">
        <v>32</v>
      </c>
      <c r="K54" s="50"/>
    </row>
    <row r="55" spans="1:11" s="45" customFormat="1" x14ac:dyDescent="0.2">
      <c r="A55" s="50"/>
      <c r="B55" s="50" t="s">
        <v>10</v>
      </c>
      <c r="C55" s="50"/>
      <c r="D55" s="50" t="s">
        <v>2</v>
      </c>
      <c r="E55" s="50" t="s">
        <v>3</v>
      </c>
      <c r="F55" s="50"/>
      <c r="G55" s="50"/>
      <c r="H55" s="50" t="s">
        <v>10</v>
      </c>
      <c r="I55" s="50"/>
      <c r="J55" s="50" t="s">
        <v>2</v>
      </c>
      <c r="K55" s="50" t="s">
        <v>3</v>
      </c>
    </row>
    <row r="56" spans="1:11" s="45" customFormat="1" ht="13.5" thickBot="1" x14ac:dyDescent="0.25">
      <c r="A56" s="51" t="s">
        <v>4</v>
      </c>
      <c r="B56" s="51" t="s">
        <v>5</v>
      </c>
      <c r="C56" s="51" t="s">
        <v>6</v>
      </c>
      <c r="D56" s="51" t="s">
        <v>7</v>
      </c>
      <c r="E56" s="51" t="s">
        <v>8</v>
      </c>
      <c r="F56" s="52"/>
      <c r="G56" s="51" t="s">
        <v>4</v>
      </c>
      <c r="H56" s="51" t="s">
        <v>5</v>
      </c>
      <c r="I56" s="51" t="s">
        <v>6</v>
      </c>
      <c r="J56" s="51" t="s">
        <v>7</v>
      </c>
      <c r="K56" s="51" t="s">
        <v>8</v>
      </c>
    </row>
    <row r="57" spans="1:11" s="1" customFormat="1" ht="13.5" thickTop="1" x14ac:dyDescent="0.2">
      <c r="A57" s="7" t="s">
        <v>29</v>
      </c>
      <c r="B57" s="4">
        <v>125852</v>
      </c>
      <c r="C57" s="4">
        <v>5844486440</v>
      </c>
      <c r="D57" s="4">
        <f>C57/(B57*12)</f>
        <v>3869.9467363781796</v>
      </c>
      <c r="E57" s="4">
        <v>3897</v>
      </c>
      <c r="F57" s="4"/>
      <c r="G57" s="7" t="s">
        <v>29</v>
      </c>
      <c r="H57" s="4">
        <f t="shared" ref="H57:H66" si="5">B78+H78</f>
        <v>196957</v>
      </c>
      <c r="I57" s="4">
        <f t="shared" ref="I57:I66" si="6">C78+I78</f>
        <v>6362667328</v>
      </c>
      <c r="J57" s="4">
        <f t="shared" ref="J57:J60" si="7">I57/(H57*12)</f>
        <v>2692.0712507467788</v>
      </c>
      <c r="K57" s="4">
        <f t="shared" ref="K57:K66" si="8">E78+K78</f>
        <v>15040</v>
      </c>
    </row>
    <row r="58" spans="1:11" s="1" customFormat="1" x14ac:dyDescent="0.2">
      <c r="A58" s="7" t="s">
        <v>30</v>
      </c>
      <c r="B58" s="4">
        <v>112879</v>
      </c>
      <c r="C58" s="4">
        <v>5366534030</v>
      </c>
      <c r="D58" s="4">
        <v>3962</v>
      </c>
      <c r="E58" s="4">
        <v>3821</v>
      </c>
      <c r="F58" s="4"/>
      <c r="G58" s="7" t="s">
        <v>30</v>
      </c>
      <c r="H58" s="4">
        <f t="shared" si="5"/>
        <v>186039</v>
      </c>
      <c r="I58" s="4">
        <f t="shared" si="6"/>
        <v>5989125419</v>
      </c>
      <c r="J58" s="4">
        <f t="shared" si="7"/>
        <v>2682.7374094499901</v>
      </c>
      <c r="K58" s="4">
        <f t="shared" si="8"/>
        <v>14940</v>
      </c>
    </row>
    <row r="59" spans="1:11" s="1" customFormat="1" x14ac:dyDescent="0.2">
      <c r="A59" s="7" t="s">
        <v>31</v>
      </c>
      <c r="B59" s="4">
        <v>111072</v>
      </c>
      <c r="C59" s="4">
        <v>5476074001</v>
      </c>
      <c r="D59" s="4">
        <f>(C59/B59)/12</f>
        <v>4108.5016933460583</v>
      </c>
      <c r="E59" s="4">
        <v>3688</v>
      </c>
      <c r="F59" s="4"/>
      <c r="G59" s="7" t="s">
        <v>31</v>
      </c>
      <c r="H59" s="4">
        <f t="shared" si="5"/>
        <v>181989</v>
      </c>
      <c r="I59" s="4">
        <f t="shared" si="6"/>
        <v>5983383680</v>
      </c>
      <c r="J59" s="4">
        <f t="shared" si="7"/>
        <v>2739.8101350447919</v>
      </c>
      <c r="K59" s="4">
        <f t="shared" si="8"/>
        <v>14491</v>
      </c>
    </row>
    <row r="60" spans="1:11" s="1" customFormat="1" x14ac:dyDescent="0.2">
      <c r="A60" s="7" t="s">
        <v>33</v>
      </c>
      <c r="B60" s="4">
        <v>113684</v>
      </c>
      <c r="C60" s="4">
        <v>5678164455</v>
      </c>
      <c r="D60" s="4">
        <v>4162</v>
      </c>
      <c r="E60" s="4">
        <v>3629</v>
      </c>
      <c r="F60" s="4"/>
      <c r="G60" s="7" t="s">
        <v>33</v>
      </c>
      <c r="H60" s="4">
        <f t="shared" si="5"/>
        <v>184585</v>
      </c>
      <c r="I60" s="4">
        <f t="shared" si="6"/>
        <v>6293513537</v>
      </c>
      <c r="J60" s="4">
        <f t="shared" si="7"/>
        <v>2841.2897116053127</v>
      </c>
      <c r="K60" s="4">
        <f t="shared" si="8"/>
        <v>14535</v>
      </c>
    </row>
    <row r="61" spans="1:11" s="1" customFormat="1" x14ac:dyDescent="0.2">
      <c r="A61" s="7" t="s">
        <v>34</v>
      </c>
      <c r="B61" s="4">
        <v>116667</v>
      </c>
      <c r="C61" s="4">
        <v>5938241116</v>
      </c>
      <c r="D61" s="4">
        <v>4242</v>
      </c>
      <c r="E61" s="4">
        <v>3648</v>
      </c>
      <c r="F61" s="4"/>
      <c r="G61" s="7" t="s">
        <v>34</v>
      </c>
      <c r="H61" s="4">
        <f t="shared" si="5"/>
        <v>191477</v>
      </c>
      <c r="I61" s="4">
        <f t="shared" si="6"/>
        <v>6746230263</v>
      </c>
      <c r="J61" s="4">
        <f t="shared" ref="J61" si="9">I61/(H61*12)</f>
        <v>2936.0490045801844</v>
      </c>
      <c r="K61" s="4">
        <f t="shared" si="8"/>
        <v>14621</v>
      </c>
    </row>
    <row r="62" spans="1:11" s="1" customFormat="1" x14ac:dyDescent="0.2">
      <c r="A62" s="7" t="s">
        <v>35</v>
      </c>
      <c r="B62" s="4">
        <v>118747</v>
      </c>
      <c r="C62" s="4">
        <v>6110463065</v>
      </c>
      <c r="D62" s="4">
        <v>4288</v>
      </c>
      <c r="E62" s="4">
        <v>3706</v>
      </c>
      <c r="F62" s="4"/>
      <c r="G62" s="7" t="s">
        <v>35</v>
      </c>
      <c r="H62" s="4">
        <f t="shared" si="5"/>
        <v>195951</v>
      </c>
      <c r="I62" s="4">
        <f t="shared" si="6"/>
        <v>7041919037</v>
      </c>
      <c r="J62" s="4">
        <f t="shared" ref="J62" si="10">I62/(H62*12)</f>
        <v>2994.7618864750202</v>
      </c>
      <c r="K62" s="4">
        <f t="shared" si="8"/>
        <v>14824</v>
      </c>
    </row>
    <row r="63" spans="1:11" s="2" customFormat="1" x14ac:dyDescent="0.2">
      <c r="A63" s="7" t="s">
        <v>36</v>
      </c>
      <c r="B63" s="4">
        <v>120706</v>
      </c>
      <c r="C63" s="4">
        <v>6364370153</v>
      </c>
      <c r="D63" s="4">
        <v>4394</v>
      </c>
      <c r="E63" s="4">
        <v>3807</v>
      </c>
      <c r="F63" s="4"/>
      <c r="G63" s="7" t="s">
        <v>36</v>
      </c>
      <c r="H63" s="4">
        <f t="shared" si="5"/>
        <v>200175</v>
      </c>
      <c r="I63" s="4">
        <f t="shared" si="6"/>
        <v>7341753109</v>
      </c>
      <c r="J63" s="4">
        <f t="shared" ref="J63" si="11">I63/(H63*12)</f>
        <v>3056.3894546438532</v>
      </c>
      <c r="K63" s="4">
        <f t="shared" si="8"/>
        <v>15014</v>
      </c>
    </row>
    <row r="64" spans="1:11" s="8" customFormat="1" x14ac:dyDescent="0.2">
      <c r="A64" s="7" t="s">
        <v>37</v>
      </c>
      <c r="B64" s="4">
        <v>123703</v>
      </c>
      <c r="C64" s="4">
        <v>6728544974</v>
      </c>
      <c r="D64" s="4">
        <v>4533</v>
      </c>
      <c r="E64" s="4">
        <v>3954</v>
      </c>
      <c r="F64" s="4"/>
      <c r="G64" s="7" t="s">
        <v>37</v>
      </c>
      <c r="H64" s="4">
        <f t="shared" si="5"/>
        <v>207984</v>
      </c>
      <c r="I64" s="4">
        <f t="shared" si="6"/>
        <v>7896244839</v>
      </c>
      <c r="J64" s="4">
        <f t="shared" ref="J64" si="12">I64/(H64*12)</f>
        <v>3163.80300047119</v>
      </c>
      <c r="K64" s="4">
        <f t="shared" si="8"/>
        <v>15257</v>
      </c>
    </row>
    <row r="65" spans="1:11" s="4" customFormat="1" x14ac:dyDescent="0.2">
      <c r="A65" s="7" t="s">
        <v>38</v>
      </c>
      <c r="B65" s="4">
        <v>125926</v>
      </c>
      <c r="C65" s="4">
        <v>6926092381</v>
      </c>
      <c r="D65" s="4">
        <v>4583</v>
      </c>
      <c r="E65" s="4">
        <v>4046</v>
      </c>
      <c r="G65" s="7" t="s">
        <v>38</v>
      </c>
      <c r="H65" s="4">
        <f t="shared" si="5"/>
        <v>214481</v>
      </c>
      <c r="I65" s="4">
        <f t="shared" si="6"/>
        <v>8325606100</v>
      </c>
      <c r="J65" s="4">
        <f t="shared" ref="J65" si="13">I65/(H65*12)</f>
        <v>3234.7877356657855</v>
      </c>
      <c r="K65" s="4">
        <f t="shared" si="8"/>
        <v>15528</v>
      </c>
    </row>
    <row r="66" spans="1:11" s="1" customFormat="1" x14ac:dyDescent="0.2">
      <c r="A66" s="30">
        <v>2017</v>
      </c>
      <c r="B66" s="4">
        <v>129198</v>
      </c>
      <c r="C66" s="4">
        <v>7301939629</v>
      </c>
      <c r="D66" s="4">
        <v>4710</v>
      </c>
      <c r="E66" s="4">
        <v>4172</v>
      </c>
      <c r="F66" s="4"/>
      <c r="G66" s="7" t="s">
        <v>39</v>
      </c>
      <c r="H66" s="4">
        <f t="shared" si="5"/>
        <v>218726</v>
      </c>
      <c r="I66" s="4">
        <f t="shared" si="6"/>
        <v>8730055150</v>
      </c>
      <c r="J66" s="4">
        <f t="shared" ref="J66" si="14">I66/(H66*12)</f>
        <v>3326.100215947502</v>
      </c>
      <c r="K66" s="4">
        <f t="shared" si="8"/>
        <v>15848</v>
      </c>
    </row>
    <row r="67" spans="1:11" s="1" customFormat="1" x14ac:dyDescent="0.2">
      <c r="A67" s="30">
        <v>2018</v>
      </c>
      <c r="B67" s="4">
        <v>132978</v>
      </c>
      <c r="C67" s="4">
        <v>7686072952</v>
      </c>
      <c r="D67" s="4">
        <v>4817</v>
      </c>
      <c r="E67" s="4">
        <v>4307</v>
      </c>
      <c r="F67" s="4"/>
      <c r="G67" s="33">
        <v>2018</v>
      </c>
      <c r="H67" s="4">
        <f t="shared" ref="H67:I72" si="15">B88+H88</f>
        <v>223368</v>
      </c>
      <c r="I67" s="4">
        <f t="shared" si="15"/>
        <v>9285140779</v>
      </c>
      <c r="J67" s="4">
        <f t="shared" ref="J67:J68" si="16">I67/(H67*12)</f>
        <v>3464.0670623515157</v>
      </c>
      <c r="K67" s="4">
        <f t="shared" ref="K67" si="17">E88+K88</f>
        <v>16226</v>
      </c>
    </row>
    <row r="68" spans="1:11" s="1" customFormat="1" x14ac:dyDescent="0.2">
      <c r="A68" s="30">
        <v>2019</v>
      </c>
      <c r="B68" s="4">
        <v>136924.41666666637</v>
      </c>
      <c r="C68" s="4">
        <v>8107982515</v>
      </c>
      <c r="D68" s="4">
        <v>4934.5852699755997</v>
      </c>
      <c r="E68" s="4">
        <v>4491</v>
      </c>
      <c r="F68" s="4"/>
      <c r="G68" s="33">
        <v>2019</v>
      </c>
      <c r="H68" s="4">
        <f>B89+H89</f>
        <v>225521.83333333294</v>
      </c>
      <c r="I68" s="4">
        <f>C89+I89</f>
        <v>9728379883</v>
      </c>
      <c r="J68" s="4">
        <f t="shared" si="16"/>
        <v>3594.7664649616395</v>
      </c>
      <c r="K68" s="4">
        <f>E89+K89</f>
        <v>16742</v>
      </c>
    </row>
    <row r="69" spans="1:11" s="1" customFormat="1" x14ac:dyDescent="0.2">
      <c r="A69" s="30">
        <v>2020</v>
      </c>
      <c r="B69" s="4">
        <v>136419.91666666669</v>
      </c>
      <c r="C69" s="4">
        <v>8399760944</v>
      </c>
      <c r="D69" s="4">
        <v>5131.0695371338124</v>
      </c>
      <c r="E69" s="4">
        <v>4501</v>
      </c>
      <c r="F69" s="4"/>
      <c r="G69" s="33">
        <v>2020</v>
      </c>
      <c r="H69" s="4">
        <f t="shared" ref="H69:H72" si="18">B90+H90</f>
        <v>223395.83333333337</v>
      </c>
      <c r="I69" s="4">
        <f t="shared" si="15"/>
        <v>10539352176</v>
      </c>
      <c r="J69" s="4">
        <f t="shared" ref="J69:J70" si="19">I69/(H69*12)</f>
        <v>3931.4938640305877</v>
      </c>
      <c r="K69" s="4">
        <f t="shared" ref="K69:K72" si="20">E90+K90</f>
        <v>17048</v>
      </c>
    </row>
    <row r="70" spans="1:11" s="1" customFormat="1" x14ac:dyDescent="0.2">
      <c r="A70" s="30">
        <v>2021</v>
      </c>
      <c r="B70" s="4">
        <v>145685.83333333331</v>
      </c>
      <c r="C70" s="4">
        <v>9516515466</v>
      </c>
      <c r="D70" s="4">
        <v>5443.5145638731756</v>
      </c>
      <c r="E70" s="4">
        <v>4758</v>
      </c>
      <c r="F70" s="4"/>
      <c r="G70" s="33">
        <v>2021</v>
      </c>
      <c r="H70" s="4">
        <f t="shared" si="18"/>
        <v>237365.91666666654</v>
      </c>
      <c r="I70" s="4">
        <f t="shared" si="15"/>
        <v>11837276070</v>
      </c>
      <c r="J70" s="4">
        <f t="shared" si="19"/>
        <v>4155.7763909519463</v>
      </c>
      <c r="K70" s="4">
        <f t="shared" si="20"/>
        <v>17376</v>
      </c>
    </row>
    <row r="71" spans="1:11" s="1" customFormat="1" x14ac:dyDescent="0.2">
      <c r="A71" s="30">
        <v>2022</v>
      </c>
      <c r="B71" s="4">
        <v>151634.24999999997</v>
      </c>
      <c r="C71" s="4">
        <v>10413124979</v>
      </c>
      <c r="D71" s="4">
        <v>5722.720394084231</v>
      </c>
      <c r="E71" s="4">
        <v>5125</v>
      </c>
      <c r="F71" s="4"/>
      <c r="G71" s="33">
        <v>2022</v>
      </c>
      <c r="H71" s="4">
        <f t="shared" si="18"/>
        <v>240785.99999999983</v>
      </c>
      <c r="I71" s="4">
        <f t="shared" si="15"/>
        <v>12478337437</v>
      </c>
      <c r="J71" s="4">
        <f t="shared" ref="J71" si="21">I71/(H71*12)</f>
        <v>4318.6125982546082</v>
      </c>
      <c r="K71" s="4">
        <f t="shared" ref="K71" si="22">E92+K92</f>
        <v>17595</v>
      </c>
    </row>
    <row r="72" spans="1:11" s="2" customFormat="1" x14ac:dyDescent="0.2">
      <c r="A72" s="23">
        <v>2023</v>
      </c>
      <c r="B72" s="8">
        <v>152917.08333333331</v>
      </c>
      <c r="C72" s="8">
        <v>11030249202</v>
      </c>
      <c r="D72" s="8">
        <v>6011.0186086686417</v>
      </c>
      <c r="E72" s="8">
        <v>5382</v>
      </c>
      <c r="F72" s="8"/>
      <c r="G72" s="24" t="s">
        <v>46</v>
      </c>
      <c r="H72" s="8">
        <f t="shared" si="18"/>
        <v>241143.25</v>
      </c>
      <c r="I72" s="8">
        <f t="shared" si="15"/>
        <v>12903712141</v>
      </c>
      <c r="J72" s="8">
        <f t="shared" ref="J72" si="23">I72/(H72*12)</f>
        <v>4459.2139530479635</v>
      </c>
      <c r="K72" s="8">
        <f t="shared" si="20"/>
        <v>17996</v>
      </c>
    </row>
    <row r="73" spans="1:11" s="2" customFormat="1" x14ac:dyDescent="0.2">
      <c r="A73" s="23"/>
      <c r="B73" s="8"/>
      <c r="C73" s="8"/>
      <c r="D73" s="8"/>
      <c r="E73" s="8"/>
      <c r="F73" s="8"/>
      <c r="G73" s="24"/>
      <c r="H73" s="8"/>
      <c r="I73" s="8"/>
      <c r="J73" s="8"/>
      <c r="K73" s="8"/>
    </row>
    <row r="74" spans="1:11" s="1" customFormat="1" ht="11.25" customHeight="1" x14ac:dyDescent="0.2">
      <c r="A74" s="14"/>
      <c r="B74" s="14"/>
      <c r="C74" s="49" t="s">
        <v>16</v>
      </c>
      <c r="D74" s="14"/>
      <c r="E74" s="14"/>
      <c r="F74" s="14"/>
      <c r="G74" s="14"/>
      <c r="H74" s="14"/>
      <c r="I74" s="49" t="s">
        <v>17</v>
      </c>
      <c r="J74" s="14"/>
      <c r="K74" s="14"/>
    </row>
    <row r="75" spans="1:11" s="45" customFormat="1" x14ac:dyDescent="0.2">
      <c r="A75" s="50"/>
      <c r="B75" s="50" t="s">
        <v>0</v>
      </c>
      <c r="C75" s="50"/>
      <c r="D75" s="50" t="s">
        <v>32</v>
      </c>
      <c r="E75" s="50"/>
      <c r="F75" s="50"/>
      <c r="G75" s="50"/>
      <c r="H75" s="50" t="s">
        <v>0</v>
      </c>
      <c r="I75" s="50"/>
      <c r="J75" s="50" t="s">
        <v>32</v>
      </c>
      <c r="K75" s="50"/>
    </row>
    <row r="76" spans="1:11" s="45" customFormat="1" x14ac:dyDescent="0.2">
      <c r="A76" s="50"/>
      <c r="B76" s="50" t="s">
        <v>10</v>
      </c>
      <c r="C76" s="50"/>
      <c r="D76" s="50" t="s">
        <v>2</v>
      </c>
      <c r="E76" s="50" t="s">
        <v>3</v>
      </c>
      <c r="F76" s="50"/>
      <c r="G76" s="50"/>
      <c r="H76" s="50" t="s">
        <v>10</v>
      </c>
      <c r="I76" s="50"/>
      <c r="J76" s="50" t="s">
        <v>2</v>
      </c>
      <c r="K76" s="50" t="s">
        <v>3</v>
      </c>
    </row>
    <row r="77" spans="1:11" s="45" customFormat="1" ht="13.5" thickBot="1" x14ac:dyDescent="0.25">
      <c r="A77" s="51" t="s">
        <v>4</v>
      </c>
      <c r="B77" s="51" t="s">
        <v>5</v>
      </c>
      <c r="C77" s="51" t="s">
        <v>6</v>
      </c>
      <c r="D77" s="51" t="s">
        <v>7</v>
      </c>
      <c r="E77" s="51" t="s">
        <v>8</v>
      </c>
      <c r="F77" s="52"/>
      <c r="G77" s="51" t="s">
        <v>4</v>
      </c>
      <c r="H77" s="51" t="s">
        <v>5</v>
      </c>
      <c r="I77" s="51" t="s">
        <v>6</v>
      </c>
      <c r="J77" s="51" t="s">
        <v>7</v>
      </c>
      <c r="K77" s="51" t="s">
        <v>8</v>
      </c>
    </row>
    <row r="78" spans="1:11" s="1" customFormat="1" ht="13.5" thickTop="1" x14ac:dyDescent="0.2">
      <c r="A78" s="7" t="s">
        <v>29</v>
      </c>
      <c r="B78" s="4">
        <v>48180</v>
      </c>
      <c r="C78" s="4">
        <v>2585139612</v>
      </c>
      <c r="D78" s="4">
        <f>C78/(B78*12)</f>
        <v>4471.3221461187213</v>
      </c>
      <c r="E78" s="4">
        <v>5967</v>
      </c>
      <c r="F78" s="4"/>
      <c r="G78" s="7" t="s">
        <v>29</v>
      </c>
      <c r="H78" s="4">
        <v>148777</v>
      </c>
      <c r="I78" s="4">
        <v>3777527716</v>
      </c>
      <c r="J78" s="4">
        <f>I78/(H78*12)</f>
        <v>2115.8779672485221</v>
      </c>
      <c r="K78" s="4">
        <v>9073</v>
      </c>
    </row>
    <row r="79" spans="1:11" s="1" customFormat="1" x14ac:dyDescent="0.2">
      <c r="A79" s="7" t="s">
        <v>30</v>
      </c>
      <c r="B79" s="4">
        <v>45187</v>
      </c>
      <c r="C79" s="4">
        <v>2420808143</v>
      </c>
      <c r="D79" s="4">
        <v>4464</v>
      </c>
      <c r="E79" s="4">
        <v>5925</v>
      </c>
      <c r="F79" s="4"/>
      <c r="G79" s="7" t="s">
        <v>30</v>
      </c>
      <c r="H79" s="4">
        <v>140852</v>
      </c>
      <c r="I79" s="4">
        <v>3568317276</v>
      </c>
      <c r="J79" s="4">
        <v>2111</v>
      </c>
      <c r="K79" s="4">
        <v>9015</v>
      </c>
    </row>
    <row r="80" spans="1:11" s="1" customFormat="1" x14ac:dyDescent="0.2">
      <c r="A80" s="7" t="s">
        <v>31</v>
      </c>
      <c r="B80" s="4">
        <v>44065</v>
      </c>
      <c r="C80" s="4">
        <v>2399683078</v>
      </c>
      <c r="D80" s="4">
        <f>(C80/B80)/12</f>
        <v>4538.1502288286247</v>
      </c>
      <c r="E80" s="4">
        <v>5682</v>
      </c>
      <c r="F80" s="8"/>
      <c r="G80" s="7" t="s">
        <v>31</v>
      </c>
      <c r="H80" s="4">
        <v>137924</v>
      </c>
      <c r="I80" s="4">
        <v>3583700602</v>
      </c>
      <c r="J80" s="4">
        <f>(I80/H80)/12</f>
        <v>2165.2628754483144</v>
      </c>
      <c r="K80" s="4">
        <v>8809</v>
      </c>
    </row>
    <row r="81" spans="1:11" s="1" customFormat="1" x14ac:dyDescent="0.2">
      <c r="A81" s="7" t="s">
        <v>33</v>
      </c>
      <c r="B81" s="4">
        <v>46070</v>
      </c>
      <c r="C81" s="4">
        <v>2639667360</v>
      </c>
      <c r="D81" s="4">
        <v>4775</v>
      </c>
      <c r="E81" s="4">
        <v>5729</v>
      </c>
      <c r="F81" s="4"/>
      <c r="G81" s="7" t="s">
        <v>33</v>
      </c>
      <c r="H81" s="4">
        <v>138515</v>
      </c>
      <c r="I81" s="4">
        <v>3653846177</v>
      </c>
      <c r="J81" s="4">
        <v>2198</v>
      </c>
      <c r="K81" s="4">
        <v>8806</v>
      </c>
    </row>
    <row r="82" spans="1:11" s="1" customFormat="1" x14ac:dyDescent="0.2">
      <c r="A82" s="7" t="s">
        <v>34</v>
      </c>
      <c r="B82" s="4">
        <v>47836</v>
      </c>
      <c r="C82" s="4">
        <v>2804119691</v>
      </c>
      <c r="D82" s="4">
        <v>4885</v>
      </c>
      <c r="E82" s="4">
        <v>5726</v>
      </c>
      <c r="F82" s="4"/>
      <c r="G82" s="7" t="s">
        <v>34</v>
      </c>
      <c r="H82" s="4">
        <v>143641</v>
      </c>
      <c r="I82" s="4">
        <v>3942110572</v>
      </c>
      <c r="J82" s="4">
        <v>2287</v>
      </c>
      <c r="K82" s="4">
        <v>8895</v>
      </c>
    </row>
    <row r="83" spans="1:11" s="1" customFormat="1" x14ac:dyDescent="0.2">
      <c r="A83" s="7" t="s">
        <v>35</v>
      </c>
      <c r="B83" s="4">
        <v>48267</v>
      </c>
      <c r="C83" s="4">
        <v>2937291915</v>
      </c>
      <c r="D83" s="4">
        <v>5071</v>
      </c>
      <c r="E83" s="4">
        <v>5786</v>
      </c>
      <c r="F83" s="4"/>
      <c r="G83" s="7" t="s">
        <v>35</v>
      </c>
      <c r="H83" s="4">
        <v>147684</v>
      </c>
      <c r="I83" s="4">
        <v>4104627122</v>
      </c>
      <c r="J83" s="4">
        <v>2316</v>
      </c>
      <c r="K83" s="4">
        <v>9038</v>
      </c>
    </row>
    <row r="84" spans="1:11" s="2" customFormat="1" x14ac:dyDescent="0.2">
      <c r="A84" s="7" t="s">
        <v>36</v>
      </c>
      <c r="B84" s="4">
        <v>48654</v>
      </c>
      <c r="C84" s="20">
        <v>2982357082</v>
      </c>
      <c r="D84" s="20">
        <v>5108.0965831918957</v>
      </c>
      <c r="E84" s="20">
        <v>5777</v>
      </c>
      <c r="F84" s="4"/>
      <c r="G84" s="7" t="s">
        <v>36</v>
      </c>
      <c r="H84" s="4">
        <v>151521</v>
      </c>
      <c r="I84" s="4">
        <v>4359396027</v>
      </c>
      <c r="J84" s="4">
        <v>2398</v>
      </c>
      <c r="K84" s="4">
        <v>9237</v>
      </c>
    </row>
    <row r="85" spans="1:11" s="8" customFormat="1" x14ac:dyDescent="0.2">
      <c r="A85" s="7" t="s">
        <v>37</v>
      </c>
      <c r="B85" s="4">
        <v>49999</v>
      </c>
      <c r="C85" s="20">
        <v>3124559964</v>
      </c>
      <c r="D85" s="20">
        <v>5208</v>
      </c>
      <c r="E85" s="20">
        <v>5787</v>
      </c>
      <c r="F85" s="4"/>
      <c r="G85" s="7" t="s">
        <v>37</v>
      </c>
      <c r="H85" s="4">
        <v>157985</v>
      </c>
      <c r="I85" s="4">
        <v>4771684875</v>
      </c>
      <c r="J85" s="4">
        <v>2517</v>
      </c>
      <c r="K85" s="4">
        <v>9470</v>
      </c>
    </row>
    <row r="86" spans="1:11" s="4" customFormat="1" x14ac:dyDescent="0.2">
      <c r="A86" s="7" t="s">
        <v>38</v>
      </c>
      <c r="B86" s="4">
        <v>49891</v>
      </c>
      <c r="C86" s="20">
        <v>3192472915</v>
      </c>
      <c r="D86" s="20">
        <v>5332</v>
      </c>
      <c r="E86" s="20">
        <v>5798</v>
      </c>
      <c r="G86" s="7" t="s">
        <v>38</v>
      </c>
      <c r="H86" s="4">
        <v>164590</v>
      </c>
      <c r="I86" s="4">
        <v>5133133185</v>
      </c>
      <c r="J86" s="4">
        <v>2599</v>
      </c>
      <c r="K86" s="4">
        <v>9730</v>
      </c>
    </row>
    <row r="87" spans="1:11" s="1" customFormat="1" x14ac:dyDescent="0.2">
      <c r="A87" s="26">
        <v>2017</v>
      </c>
      <c r="B87" s="4">
        <v>50829</v>
      </c>
      <c r="C87" s="20">
        <v>3363110290</v>
      </c>
      <c r="D87" s="20">
        <v>5514</v>
      </c>
      <c r="E87" s="20">
        <v>5919</v>
      </c>
      <c r="F87" s="4"/>
      <c r="G87" s="26">
        <v>2017</v>
      </c>
      <c r="H87" s="4">
        <v>167897</v>
      </c>
      <c r="I87" s="4">
        <v>5366944860</v>
      </c>
      <c r="J87" s="4">
        <v>2664</v>
      </c>
      <c r="K87" s="4">
        <v>9929</v>
      </c>
    </row>
    <row r="88" spans="1:11" s="1" customFormat="1" x14ac:dyDescent="0.2">
      <c r="A88" s="26">
        <v>2018</v>
      </c>
      <c r="B88" s="4">
        <v>50972</v>
      </c>
      <c r="C88" s="20">
        <v>3512204510</v>
      </c>
      <c r="D88" s="20">
        <v>5742</v>
      </c>
      <c r="E88" s="20">
        <v>6042</v>
      </c>
      <c r="F88" s="4"/>
      <c r="G88" s="26">
        <v>2018</v>
      </c>
      <c r="H88" s="4">
        <v>172396</v>
      </c>
      <c r="I88" s="4">
        <v>5772936269</v>
      </c>
      <c r="J88" s="4">
        <v>2791</v>
      </c>
      <c r="K88" s="4">
        <v>10184</v>
      </c>
    </row>
    <row r="89" spans="1:11" s="1" customFormat="1" x14ac:dyDescent="0.2">
      <c r="A89" s="26">
        <v>2019</v>
      </c>
      <c r="B89" s="4">
        <v>52223.833333333248</v>
      </c>
      <c r="C89" s="20">
        <v>3710291088</v>
      </c>
      <c r="D89" s="20">
        <v>5920.4946145278591</v>
      </c>
      <c r="E89" s="20">
        <v>6140</v>
      </c>
      <c r="F89" s="4"/>
      <c r="G89" s="26">
        <v>2019</v>
      </c>
      <c r="H89" s="4">
        <v>173297.99999999968</v>
      </c>
      <c r="I89" s="4">
        <v>6018088795</v>
      </c>
      <c r="J89" s="4">
        <v>2893.9018314310274</v>
      </c>
      <c r="K89" s="4">
        <v>10602</v>
      </c>
    </row>
    <row r="90" spans="1:11" s="1" customFormat="1" x14ac:dyDescent="0.2">
      <c r="A90" s="26">
        <v>2020</v>
      </c>
      <c r="B90" s="4">
        <v>53130.999999999971</v>
      </c>
      <c r="C90" s="20">
        <v>3971500022</v>
      </c>
      <c r="D90" s="20">
        <v>6229.100434147048</v>
      </c>
      <c r="E90" s="20">
        <v>6269</v>
      </c>
      <c r="F90" s="4"/>
      <c r="G90" s="26">
        <v>2020</v>
      </c>
      <c r="H90" s="4">
        <v>170264.8333333334</v>
      </c>
      <c r="I90" s="4">
        <v>6567852154</v>
      </c>
      <c r="J90" s="4">
        <v>3214.5276397846869</v>
      </c>
      <c r="K90" s="4">
        <v>10779</v>
      </c>
    </row>
    <row r="91" spans="1:11" s="1" customFormat="1" x14ac:dyDescent="0.2">
      <c r="A91" s="26">
        <v>2021</v>
      </c>
      <c r="B91" s="4">
        <v>55449.833333333336</v>
      </c>
      <c r="C91" s="20">
        <v>4431201736</v>
      </c>
      <c r="D91" s="20">
        <v>6659.4755860402338</v>
      </c>
      <c r="E91" s="20">
        <v>6402</v>
      </c>
      <c r="F91" s="4"/>
      <c r="G91" s="26">
        <v>2021</v>
      </c>
      <c r="H91" s="4">
        <v>181916.0833333332</v>
      </c>
      <c r="I91" s="4">
        <v>7406074334</v>
      </c>
      <c r="J91" s="4">
        <v>3392.6239497790443</v>
      </c>
      <c r="K91" s="4">
        <v>10974</v>
      </c>
    </row>
    <row r="92" spans="1:11" s="1" customFormat="1" x14ac:dyDescent="0.2">
      <c r="A92" s="26">
        <v>2022</v>
      </c>
      <c r="B92" s="4">
        <v>58771.333333333328</v>
      </c>
      <c r="C92" s="20">
        <v>4971618582</v>
      </c>
      <c r="D92" s="20">
        <v>7049.3814756627389</v>
      </c>
      <c r="E92" s="20">
        <v>6889</v>
      </c>
      <c r="F92" s="4"/>
      <c r="G92" s="26">
        <v>2022</v>
      </c>
      <c r="H92" s="4">
        <v>182014.66666666651</v>
      </c>
      <c r="I92" s="4">
        <v>7506718855</v>
      </c>
      <c r="J92" s="4">
        <v>3436.8653693658416</v>
      </c>
      <c r="K92" s="4">
        <v>10706</v>
      </c>
    </row>
    <row r="93" spans="1:11" s="2" customFormat="1" x14ac:dyDescent="0.2">
      <c r="A93" s="21">
        <v>2023</v>
      </c>
      <c r="B93" s="8">
        <v>60267.25</v>
      </c>
      <c r="C93" s="19">
        <v>5339867266</v>
      </c>
      <c r="D93" s="19">
        <v>7383.5945531500665</v>
      </c>
      <c r="E93" s="19">
        <v>7069</v>
      </c>
      <c r="F93" s="8"/>
      <c r="G93" s="21">
        <v>2023</v>
      </c>
      <c r="H93" s="8">
        <v>180876</v>
      </c>
      <c r="I93" s="8">
        <v>7563844875</v>
      </c>
      <c r="J93" s="8">
        <v>3484.8205745925388</v>
      </c>
      <c r="K93" s="8">
        <v>10927</v>
      </c>
    </row>
    <row r="94" spans="1:11" s="1" customFormat="1" x14ac:dyDescent="0.2">
      <c r="A94" s="55"/>
      <c r="B94" s="44"/>
      <c r="C94" s="8"/>
      <c r="D94" s="8"/>
      <c r="E94" s="8"/>
      <c r="F94" s="8"/>
      <c r="G94" s="9"/>
      <c r="H94" s="8"/>
      <c r="I94" s="8"/>
      <c r="J94" s="8"/>
      <c r="K94" s="8"/>
    </row>
    <row r="95" spans="1:11" s="1" customFormat="1" x14ac:dyDescent="0.2">
      <c r="A95" s="61" t="s">
        <v>45</v>
      </c>
      <c r="B95" s="61"/>
      <c r="C95" s="61"/>
      <c r="D95" s="61"/>
      <c r="E95" s="61"/>
      <c r="F95" s="61"/>
      <c r="G95" s="61"/>
      <c r="H95" s="61"/>
      <c r="I95" s="61"/>
      <c r="J95" s="61"/>
      <c r="K95" s="61"/>
    </row>
    <row r="96" spans="1:11" s="1" customFormat="1" ht="12" x14ac:dyDescent="0.2"/>
    <row r="97" spans="1:11" s="1" customFormat="1" x14ac:dyDescent="0.2">
      <c r="A97" s="4"/>
      <c r="B97" s="4"/>
      <c r="C97" s="4"/>
      <c r="D97" s="4"/>
      <c r="E97" s="4"/>
      <c r="F97" s="4"/>
      <c r="G97" s="4"/>
      <c r="H97" s="43"/>
      <c r="I97" s="4"/>
      <c r="J97" s="4"/>
      <c r="K97" s="4"/>
    </row>
    <row r="98" spans="1:11" s="1" customFormat="1" x14ac:dyDescent="0.2">
      <c r="A98" s="59" t="s">
        <v>52</v>
      </c>
      <c r="B98" s="60"/>
      <c r="C98" s="60"/>
      <c r="D98" s="60"/>
      <c r="E98" s="60"/>
      <c r="F98" s="60"/>
      <c r="G98" s="60"/>
      <c r="H98" s="60"/>
      <c r="I98" s="60"/>
      <c r="J98" s="60"/>
      <c r="K98" s="60"/>
    </row>
    <row r="99" spans="1:11" s="1" customFormat="1" x14ac:dyDescent="0.2">
      <c r="A99" s="59" t="s">
        <v>47</v>
      </c>
      <c r="B99" s="59"/>
      <c r="C99" s="59"/>
      <c r="D99" s="59"/>
      <c r="E99" s="59"/>
      <c r="F99" s="59"/>
      <c r="G99" s="59"/>
      <c r="H99" s="59"/>
      <c r="I99" s="59"/>
      <c r="J99" s="59"/>
      <c r="K99" s="59"/>
    </row>
    <row r="100" spans="1:11" s="1" customFormat="1" x14ac:dyDescent="0.2">
      <c r="A100" s="39"/>
      <c r="B100" s="39"/>
      <c r="C100" s="39"/>
      <c r="D100" s="39"/>
      <c r="E100" s="39"/>
      <c r="F100" s="39"/>
      <c r="G100" s="39"/>
      <c r="H100" s="39"/>
      <c r="I100" s="39"/>
      <c r="J100" s="39"/>
      <c r="K100" s="39"/>
    </row>
    <row r="101" spans="1:11" s="1" customFormat="1" x14ac:dyDescent="0.2">
      <c r="A101" s="10"/>
      <c r="B101" s="12"/>
      <c r="C101" s="48" t="s">
        <v>48</v>
      </c>
      <c r="D101" s="12"/>
      <c r="E101" s="12"/>
      <c r="F101" s="13"/>
      <c r="G101" s="13"/>
      <c r="H101" s="13"/>
      <c r="I101" s="48" t="s">
        <v>18</v>
      </c>
      <c r="J101" s="10"/>
      <c r="K101" s="10"/>
    </row>
    <row r="102" spans="1:11" s="45" customFormat="1" x14ac:dyDescent="0.2">
      <c r="A102" s="50"/>
      <c r="B102" s="50" t="s">
        <v>0</v>
      </c>
      <c r="C102" s="50"/>
      <c r="D102" s="50" t="s">
        <v>32</v>
      </c>
      <c r="E102" s="50"/>
      <c r="F102" s="50"/>
      <c r="G102" s="50"/>
      <c r="H102" s="50" t="s">
        <v>0</v>
      </c>
      <c r="I102" s="50"/>
      <c r="J102" s="50" t="s">
        <v>32</v>
      </c>
      <c r="K102" s="50"/>
    </row>
    <row r="103" spans="1:11" s="45" customFormat="1" x14ac:dyDescent="0.2">
      <c r="A103" s="50"/>
      <c r="B103" s="50" t="s">
        <v>10</v>
      </c>
      <c r="C103" s="50"/>
      <c r="D103" s="50" t="s">
        <v>2</v>
      </c>
      <c r="E103" s="50" t="s">
        <v>3</v>
      </c>
      <c r="F103" s="50"/>
      <c r="G103" s="50"/>
      <c r="H103" s="50" t="s">
        <v>10</v>
      </c>
      <c r="I103" s="50"/>
      <c r="J103" s="50" t="s">
        <v>2</v>
      </c>
      <c r="K103" s="50" t="s">
        <v>3</v>
      </c>
    </row>
    <row r="104" spans="1:11" s="45" customFormat="1" ht="13.5" thickBot="1" x14ac:dyDescent="0.25">
      <c r="A104" s="51" t="s">
        <v>4</v>
      </c>
      <c r="B104" s="51" t="s">
        <v>5</v>
      </c>
      <c r="C104" s="51" t="s">
        <v>6</v>
      </c>
      <c r="D104" s="51" t="s">
        <v>7</v>
      </c>
      <c r="E104" s="51" t="s">
        <v>8</v>
      </c>
      <c r="F104" s="52"/>
      <c r="G104" s="51" t="s">
        <v>4</v>
      </c>
      <c r="H104" s="51" t="s">
        <v>5</v>
      </c>
      <c r="I104" s="51" t="s">
        <v>6</v>
      </c>
      <c r="J104" s="51" t="s">
        <v>7</v>
      </c>
      <c r="K104" s="51" t="s">
        <v>8</v>
      </c>
    </row>
    <row r="105" spans="1:11" s="1" customFormat="1" ht="13.5" thickTop="1" x14ac:dyDescent="0.2">
      <c r="A105" s="7" t="s">
        <v>29</v>
      </c>
      <c r="B105" s="4">
        <v>46874</v>
      </c>
      <c r="C105" s="4">
        <v>1898272703</v>
      </c>
      <c r="D105" s="4">
        <f>C105/(B105*12)</f>
        <v>3374.779022841376</v>
      </c>
      <c r="E105" s="4">
        <v>2430</v>
      </c>
      <c r="F105" s="4"/>
      <c r="G105" s="7" t="s">
        <v>29</v>
      </c>
      <c r="H105" s="4">
        <v>30747</v>
      </c>
      <c r="I105" s="4">
        <v>1437584465</v>
      </c>
      <c r="J105" s="4">
        <f>I105/(H105*12)</f>
        <v>3896.2729832720806</v>
      </c>
      <c r="K105" s="4">
        <v>1664</v>
      </c>
    </row>
    <row r="106" spans="1:11" s="1" customFormat="1" x14ac:dyDescent="0.2">
      <c r="A106" s="7" t="s">
        <v>30</v>
      </c>
      <c r="B106" s="4">
        <v>43926</v>
      </c>
      <c r="C106" s="4">
        <v>1771953980</v>
      </c>
      <c r="D106" s="4">
        <v>3362</v>
      </c>
      <c r="E106" s="4">
        <v>2364</v>
      </c>
      <c r="F106" s="4"/>
      <c r="G106" s="7" t="s">
        <v>30</v>
      </c>
      <c r="H106" s="4">
        <v>29561</v>
      </c>
      <c r="I106" s="4">
        <v>1415624917</v>
      </c>
      <c r="J106" s="4">
        <v>3991</v>
      </c>
      <c r="K106" s="4">
        <v>1671</v>
      </c>
    </row>
    <row r="107" spans="1:11" s="1" customFormat="1" x14ac:dyDescent="0.2">
      <c r="A107" s="7" t="s">
        <v>31</v>
      </c>
      <c r="B107" s="4">
        <v>43078</v>
      </c>
      <c r="C107" s="4">
        <v>1801099451</v>
      </c>
      <c r="D107" s="4">
        <f>(C107/B107)/12</f>
        <v>3484.182666713094</v>
      </c>
      <c r="E107" s="4">
        <v>2206</v>
      </c>
      <c r="F107" s="4"/>
      <c r="G107" s="7" t="s">
        <v>31</v>
      </c>
      <c r="H107" s="4">
        <v>29274</v>
      </c>
      <c r="I107" s="4">
        <v>1498957290</v>
      </c>
      <c r="J107" s="4">
        <f>(I107/H107)/12</f>
        <v>4267.0324349251896</v>
      </c>
      <c r="K107" s="4">
        <v>1645</v>
      </c>
    </row>
    <row r="108" spans="1:11" s="1" customFormat="1" x14ac:dyDescent="0.2">
      <c r="A108" s="7" t="s">
        <v>33</v>
      </c>
      <c r="B108" s="4">
        <v>44646</v>
      </c>
      <c r="C108" s="4">
        <v>1893363126</v>
      </c>
      <c r="D108" s="4">
        <v>3534</v>
      </c>
      <c r="E108" s="4">
        <v>2232</v>
      </c>
      <c r="F108" s="4"/>
      <c r="G108" s="7" t="s">
        <v>33</v>
      </c>
      <c r="H108" s="4">
        <v>29495</v>
      </c>
      <c r="I108" s="4">
        <v>1627876951</v>
      </c>
      <c r="J108" s="4">
        <v>4599</v>
      </c>
      <c r="K108" s="4">
        <v>1666</v>
      </c>
    </row>
    <row r="109" spans="1:11" s="1" customFormat="1" x14ac:dyDescent="0.2">
      <c r="A109" s="7" t="s">
        <v>34</v>
      </c>
      <c r="B109" s="4">
        <v>46322</v>
      </c>
      <c r="C109" s="4">
        <v>1985168329</v>
      </c>
      <c r="D109" s="4">
        <v>3571</v>
      </c>
      <c r="E109" s="4">
        <v>2318</v>
      </c>
      <c r="F109" s="4"/>
      <c r="G109" s="7" t="s">
        <v>34</v>
      </c>
      <c r="H109" s="4">
        <v>31295</v>
      </c>
      <c r="I109" s="4">
        <v>1804761981</v>
      </c>
      <c r="J109" s="4">
        <v>4806</v>
      </c>
      <c r="K109" s="4">
        <v>1729</v>
      </c>
    </row>
    <row r="110" spans="1:11" s="1" customFormat="1" x14ac:dyDescent="0.2">
      <c r="A110" s="7" t="s">
        <v>35</v>
      </c>
      <c r="B110" s="4">
        <v>47044</v>
      </c>
      <c r="C110" s="4">
        <v>2080462124</v>
      </c>
      <c r="D110" s="4">
        <v>3685</v>
      </c>
      <c r="E110" s="4">
        <v>2384</v>
      </c>
      <c r="F110" s="4"/>
      <c r="G110" s="7" t="s">
        <v>35</v>
      </c>
      <c r="H110" s="4">
        <v>32427</v>
      </c>
      <c r="I110" s="4">
        <v>1895129890</v>
      </c>
      <c r="J110" s="4">
        <v>4870</v>
      </c>
      <c r="K110" s="4">
        <v>1822</v>
      </c>
    </row>
    <row r="111" spans="1:11" s="2" customFormat="1" ht="13.5" customHeight="1" x14ac:dyDescent="0.2">
      <c r="A111" s="7" t="s">
        <v>36</v>
      </c>
      <c r="B111" s="4">
        <v>48510</v>
      </c>
      <c r="C111" s="4">
        <v>2188966163</v>
      </c>
      <c r="D111" s="4">
        <v>3760</v>
      </c>
      <c r="E111" s="4">
        <v>2442</v>
      </c>
      <c r="F111" s="4"/>
      <c r="G111" s="7" t="s">
        <v>36</v>
      </c>
      <c r="H111" s="4">
        <v>33320</v>
      </c>
      <c r="I111" s="4">
        <v>2061424870</v>
      </c>
      <c r="J111" s="4">
        <v>5156</v>
      </c>
      <c r="K111" s="4">
        <v>1956</v>
      </c>
    </row>
    <row r="112" spans="1:11" s="8" customFormat="1" ht="13.5" customHeight="1" x14ac:dyDescent="0.2">
      <c r="A112" s="7" t="s">
        <v>37</v>
      </c>
      <c r="B112" s="4">
        <v>51214</v>
      </c>
      <c r="C112" s="4">
        <v>2377326703</v>
      </c>
      <c r="D112" s="4">
        <v>3868</v>
      </c>
      <c r="E112" s="4">
        <v>2507</v>
      </c>
      <c r="F112" s="4"/>
      <c r="G112" s="7" t="s">
        <v>37</v>
      </c>
      <c r="H112" s="4">
        <v>34403</v>
      </c>
      <c r="I112" s="4">
        <v>2270134554</v>
      </c>
      <c r="J112" s="4">
        <v>5499</v>
      </c>
      <c r="K112" s="4">
        <v>2078</v>
      </c>
    </row>
    <row r="113" spans="1:11" s="4" customFormat="1" ht="13.5" customHeight="1" x14ac:dyDescent="0.2">
      <c r="A113" s="7" t="s">
        <v>38</v>
      </c>
      <c r="B113" s="4">
        <v>53093</v>
      </c>
      <c r="C113" s="4">
        <v>2557592786</v>
      </c>
      <c r="D113" s="4">
        <v>4014</v>
      </c>
      <c r="E113" s="4">
        <v>2574</v>
      </c>
      <c r="G113" s="7" t="s">
        <v>38</v>
      </c>
      <c r="H113" s="4">
        <v>36860</v>
      </c>
      <c r="I113" s="4">
        <v>2532207456</v>
      </c>
      <c r="J113" s="4">
        <v>5725</v>
      </c>
      <c r="K113" s="4">
        <v>2189</v>
      </c>
    </row>
    <row r="114" spans="1:11" s="4" customFormat="1" ht="13.5" customHeight="1" x14ac:dyDescent="0.2">
      <c r="A114" s="26">
        <v>2017</v>
      </c>
      <c r="B114" s="4">
        <v>55882</v>
      </c>
      <c r="C114" s="4">
        <v>2727701462</v>
      </c>
      <c r="D114" s="4">
        <v>4068</v>
      </c>
      <c r="E114" s="4">
        <v>2599</v>
      </c>
      <c r="G114" s="26">
        <v>2017</v>
      </c>
      <c r="H114" s="4">
        <v>38428.750000000007</v>
      </c>
      <c r="I114" s="4">
        <v>2675687079</v>
      </c>
      <c r="J114" s="4">
        <v>5802.2684383436872</v>
      </c>
      <c r="K114" s="4">
        <v>2287</v>
      </c>
    </row>
    <row r="115" spans="1:11" s="4" customFormat="1" ht="13.5" customHeight="1" x14ac:dyDescent="0.2">
      <c r="A115" s="26">
        <v>2018</v>
      </c>
      <c r="B115" s="4">
        <v>59060</v>
      </c>
      <c r="C115" s="4">
        <v>2992020231</v>
      </c>
      <c r="D115" s="4">
        <v>4222</v>
      </c>
      <c r="E115" s="4">
        <v>2670</v>
      </c>
      <c r="G115" s="26">
        <v>2018</v>
      </c>
      <c r="H115" s="4">
        <v>38052</v>
      </c>
      <c r="I115" s="4">
        <v>2914008906</v>
      </c>
      <c r="J115" s="4">
        <v>6382</v>
      </c>
      <c r="K115" s="4">
        <v>2375</v>
      </c>
    </row>
    <row r="116" spans="1:11" s="4" customFormat="1" ht="13.5" customHeight="1" x14ac:dyDescent="0.2">
      <c r="A116" s="26">
        <v>2019</v>
      </c>
      <c r="B116" s="4">
        <v>61553.833333333248</v>
      </c>
      <c r="C116" s="4">
        <v>3193244585</v>
      </c>
      <c r="D116" s="4">
        <v>4323.1054997928704</v>
      </c>
      <c r="E116" s="4">
        <v>2764</v>
      </c>
      <c r="G116" s="26">
        <v>2019</v>
      </c>
      <c r="H116" s="4">
        <v>39571.83333333327</v>
      </c>
      <c r="I116" s="4">
        <v>3276952895</v>
      </c>
      <c r="J116" s="4">
        <v>6900.8530794209801</v>
      </c>
      <c r="K116" s="4">
        <v>2649</v>
      </c>
    </row>
    <row r="117" spans="1:11" s="4" customFormat="1" ht="13.5" customHeight="1" x14ac:dyDescent="0.2">
      <c r="A117" s="26">
        <v>2020</v>
      </c>
      <c r="B117" s="4">
        <v>63282.333333333343</v>
      </c>
      <c r="C117" s="4">
        <v>3402587609</v>
      </c>
      <c r="D117" s="4">
        <v>4480.6970995064439</v>
      </c>
      <c r="E117" s="4">
        <v>2847</v>
      </c>
      <c r="G117" s="26">
        <v>2020</v>
      </c>
      <c r="H117" s="4">
        <v>38473.583333333307</v>
      </c>
      <c r="I117" s="4">
        <v>3639448358</v>
      </c>
      <c r="J117" s="4">
        <v>7883.0027486392237</v>
      </c>
      <c r="K117" s="4">
        <v>2903</v>
      </c>
    </row>
    <row r="118" spans="1:11" s="4" customFormat="1" ht="13.5" customHeight="1" x14ac:dyDescent="0.2">
      <c r="A118" s="26">
        <v>2021</v>
      </c>
      <c r="B118" s="4">
        <v>65925.083333333372</v>
      </c>
      <c r="C118" s="4">
        <v>3602709717</v>
      </c>
      <c r="D118" s="4">
        <v>4554.0452066171047</v>
      </c>
      <c r="E118" s="4">
        <v>3014</v>
      </c>
      <c r="G118" s="26">
        <v>2021</v>
      </c>
      <c r="H118" s="4">
        <v>41052.75</v>
      </c>
      <c r="I118" s="4">
        <v>4330685688</v>
      </c>
      <c r="J118" s="4">
        <v>8790.8964442089746</v>
      </c>
      <c r="K118" s="4">
        <v>3622</v>
      </c>
    </row>
    <row r="119" spans="1:11" s="4" customFormat="1" ht="13.5" customHeight="1" x14ac:dyDescent="0.2">
      <c r="A119" s="26">
        <v>2022</v>
      </c>
      <c r="B119" s="4">
        <v>68829.416666666642</v>
      </c>
      <c r="C119" s="4">
        <v>4068371253</v>
      </c>
      <c r="D119" s="4">
        <v>4925.6692003055878</v>
      </c>
      <c r="E119" s="4">
        <v>3273</v>
      </c>
      <c r="G119" s="26">
        <v>2022</v>
      </c>
      <c r="H119" s="4">
        <v>45138.916666666642</v>
      </c>
      <c r="I119" s="4">
        <v>4779080657</v>
      </c>
      <c r="J119" s="4">
        <v>8822.9127065152625</v>
      </c>
      <c r="K119" s="4">
        <v>4582</v>
      </c>
    </row>
    <row r="120" spans="1:11" s="8" customFormat="1" ht="13.5" customHeight="1" x14ac:dyDescent="0.2">
      <c r="A120" s="21">
        <v>2023</v>
      </c>
      <c r="B120" s="8">
        <v>70632.833333333343</v>
      </c>
      <c r="C120" s="8">
        <v>4485093517</v>
      </c>
      <c r="D120" s="8">
        <v>5291.5588324126875</v>
      </c>
      <c r="E120" s="8">
        <v>3333</v>
      </c>
      <c r="G120" s="21">
        <v>2023</v>
      </c>
      <c r="H120" s="8">
        <v>42764.749999999993</v>
      </c>
      <c r="I120" s="8">
        <v>4703897792</v>
      </c>
      <c r="J120" s="8">
        <v>9166.2287904563163</v>
      </c>
      <c r="K120" s="8">
        <v>4967</v>
      </c>
    </row>
    <row r="121" spans="1:11" s="1" customFormat="1" x14ac:dyDescent="0.2">
      <c r="A121" s="36"/>
      <c r="B121" s="36"/>
      <c r="C121" s="4"/>
      <c r="D121" s="4"/>
      <c r="E121" s="4"/>
      <c r="F121" s="4"/>
      <c r="G121" s="4"/>
      <c r="H121" s="4"/>
      <c r="I121" s="4"/>
      <c r="J121" s="4"/>
      <c r="K121" s="4"/>
    </row>
    <row r="122" spans="1:11" s="1" customFormat="1" x14ac:dyDescent="0.2">
      <c r="A122" s="14"/>
      <c r="B122" s="15"/>
      <c r="C122" s="49" t="s">
        <v>42</v>
      </c>
      <c r="D122" s="15"/>
      <c r="E122" s="15"/>
      <c r="F122" s="15"/>
      <c r="G122" s="15"/>
      <c r="H122" s="15"/>
      <c r="I122" s="49" t="s">
        <v>43</v>
      </c>
      <c r="J122" s="15"/>
      <c r="K122" s="14"/>
    </row>
    <row r="123" spans="1:11" s="45" customFormat="1" x14ac:dyDescent="0.2">
      <c r="A123" s="50"/>
      <c r="B123" s="50" t="s">
        <v>0</v>
      </c>
      <c r="C123" s="50"/>
      <c r="D123" s="50" t="s">
        <v>32</v>
      </c>
      <c r="E123" s="50"/>
      <c r="F123" s="50"/>
      <c r="G123" s="50"/>
      <c r="H123" s="50" t="s">
        <v>0</v>
      </c>
      <c r="I123" s="50"/>
      <c r="J123" s="50" t="s">
        <v>32</v>
      </c>
      <c r="K123" s="50"/>
    </row>
    <row r="124" spans="1:11" s="45" customFormat="1" x14ac:dyDescent="0.2">
      <c r="A124" s="50"/>
      <c r="B124" s="50" t="s">
        <v>10</v>
      </c>
      <c r="C124" s="50"/>
      <c r="D124" s="50" t="s">
        <v>2</v>
      </c>
      <c r="E124" s="50" t="s">
        <v>3</v>
      </c>
      <c r="F124" s="50"/>
      <c r="G124" s="50"/>
      <c r="H124" s="50" t="s">
        <v>10</v>
      </c>
      <c r="I124" s="50"/>
      <c r="J124" s="50" t="s">
        <v>2</v>
      </c>
      <c r="K124" s="50" t="s">
        <v>3</v>
      </c>
    </row>
    <row r="125" spans="1:11" s="45" customFormat="1" ht="13.5" thickBot="1" x14ac:dyDescent="0.25">
      <c r="A125" s="51" t="s">
        <v>4</v>
      </c>
      <c r="B125" s="51" t="s">
        <v>5</v>
      </c>
      <c r="C125" s="51" t="s">
        <v>6</v>
      </c>
      <c r="D125" s="51" t="s">
        <v>7</v>
      </c>
      <c r="E125" s="51" t="s">
        <v>8</v>
      </c>
      <c r="F125" s="52"/>
      <c r="G125" s="51" t="s">
        <v>4</v>
      </c>
      <c r="H125" s="51" t="s">
        <v>5</v>
      </c>
      <c r="I125" s="51" t="s">
        <v>6</v>
      </c>
      <c r="J125" s="51" t="s">
        <v>7</v>
      </c>
      <c r="K125" s="51" t="s">
        <v>8</v>
      </c>
    </row>
    <row r="126" spans="1:11" s="1" customFormat="1" ht="13.5" thickTop="1" x14ac:dyDescent="0.2">
      <c r="A126" s="7" t="s">
        <v>29</v>
      </c>
      <c r="B126" s="4">
        <v>55962</v>
      </c>
      <c r="C126" s="4">
        <v>2838416695</v>
      </c>
      <c r="D126" s="4">
        <f>C126/(B126*12)</f>
        <v>4226.702487104345</v>
      </c>
      <c r="E126" s="4">
        <v>5728</v>
      </c>
      <c r="F126" s="4"/>
      <c r="G126" s="7" t="s">
        <v>29</v>
      </c>
      <c r="H126" s="4">
        <v>18091</v>
      </c>
      <c r="I126" s="4">
        <v>630557860</v>
      </c>
      <c r="J126" s="4">
        <f>I126/(H126*12)</f>
        <v>2904.5651613140972</v>
      </c>
      <c r="K126" s="4">
        <v>5152</v>
      </c>
    </row>
    <row r="127" spans="1:11" s="1" customFormat="1" x14ac:dyDescent="0.2">
      <c r="A127" s="7" t="s">
        <v>30</v>
      </c>
      <c r="B127" s="4">
        <v>54422</v>
      </c>
      <c r="C127" s="4">
        <v>2809630116</v>
      </c>
      <c r="D127" s="4">
        <v>4302</v>
      </c>
      <c r="E127" s="4">
        <v>5514</v>
      </c>
      <c r="F127" s="4"/>
      <c r="G127" s="7" t="s">
        <v>30</v>
      </c>
      <c r="H127" s="4">
        <v>16656</v>
      </c>
      <c r="I127" s="4">
        <v>577170833</v>
      </c>
      <c r="J127" s="4">
        <v>2888</v>
      </c>
      <c r="K127" s="4">
        <v>4681</v>
      </c>
    </row>
    <row r="128" spans="1:11" s="1" customFormat="1" x14ac:dyDescent="0.2">
      <c r="A128" s="7" t="s">
        <v>31</v>
      </c>
      <c r="B128" s="4">
        <v>51732</v>
      </c>
      <c r="C128" s="4">
        <v>2801129310</v>
      </c>
      <c r="D128" s="4">
        <f>C128/(B128*12)</f>
        <v>4512.2446938065414</v>
      </c>
      <c r="E128" s="4">
        <v>5246</v>
      </c>
      <c r="F128" s="4"/>
      <c r="G128" s="7" t="s">
        <v>31</v>
      </c>
      <c r="H128" s="4">
        <v>16245</v>
      </c>
      <c r="I128" s="4">
        <v>579210235</v>
      </c>
      <c r="J128" s="4">
        <f>I128/(H128*12)</f>
        <v>2971.2231199343387</v>
      </c>
      <c r="K128" s="4">
        <v>4408</v>
      </c>
    </row>
    <row r="129" spans="1:11" s="1" customFormat="1" x14ac:dyDescent="0.2">
      <c r="A129" s="7" t="s">
        <v>33</v>
      </c>
      <c r="B129" s="4">
        <v>51858</v>
      </c>
      <c r="C129" s="4">
        <v>2931691372</v>
      </c>
      <c r="D129" s="4">
        <v>4711</v>
      </c>
      <c r="E129" s="4">
        <v>5136</v>
      </c>
      <c r="F129" s="4"/>
      <c r="G129" s="7" t="s">
        <v>33</v>
      </c>
      <c r="H129" s="4">
        <v>16533</v>
      </c>
      <c r="I129" s="4">
        <v>623141435</v>
      </c>
      <c r="J129" s="4">
        <v>3141</v>
      </c>
      <c r="K129" s="4">
        <v>4263</v>
      </c>
    </row>
    <row r="130" spans="1:11" s="1" customFormat="1" x14ac:dyDescent="0.2">
      <c r="A130" s="7" t="s">
        <v>34</v>
      </c>
      <c r="B130" s="4">
        <v>52775</v>
      </c>
      <c r="C130" s="4">
        <v>3213531744</v>
      </c>
      <c r="D130" s="4">
        <v>5074</v>
      </c>
      <c r="E130" s="4">
        <v>5129</v>
      </c>
      <c r="F130" s="4"/>
      <c r="G130" s="7" t="s">
        <v>34</v>
      </c>
      <c r="H130" s="4">
        <v>16762</v>
      </c>
      <c r="I130" s="4">
        <v>654578153</v>
      </c>
      <c r="J130" s="4">
        <v>3254</v>
      </c>
      <c r="K130" s="4">
        <v>4289</v>
      </c>
    </row>
    <row r="131" spans="1:11" s="1" customFormat="1" x14ac:dyDescent="0.2">
      <c r="A131" s="7" t="s">
        <v>35</v>
      </c>
      <c r="B131" s="4">
        <v>55326</v>
      </c>
      <c r="C131" s="4">
        <v>3403011068</v>
      </c>
      <c r="D131" s="4">
        <v>5126</v>
      </c>
      <c r="E131" s="4">
        <v>5236</v>
      </c>
      <c r="F131" s="4"/>
      <c r="G131" s="7" t="s">
        <v>35</v>
      </c>
      <c r="H131" s="4">
        <v>17544</v>
      </c>
      <c r="I131" s="4">
        <v>695483659</v>
      </c>
      <c r="J131" s="4">
        <v>3304</v>
      </c>
      <c r="K131" s="4">
        <v>4446</v>
      </c>
    </row>
    <row r="132" spans="1:11" s="2" customFormat="1" x14ac:dyDescent="0.2">
      <c r="A132" s="7" t="s">
        <v>36</v>
      </c>
      <c r="B132" s="4">
        <v>56731</v>
      </c>
      <c r="C132" s="4">
        <v>3646932974</v>
      </c>
      <c r="D132" s="4">
        <v>5357</v>
      </c>
      <c r="E132" s="4">
        <v>5358</v>
      </c>
      <c r="F132" s="4"/>
      <c r="G132" s="7" t="s">
        <v>36</v>
      </c>
      <c r="H132" s="4">
        <v>18234</v>
      </c>
      <c r="I132" s="4">
        <v>759558541</v>
      </c>
      <c r="J132" s="4">
        <v>3471</v>
      </c>
      <c r="K132" s="4">
        <v>4737</v>
      </c>
    </row>
    <row r="133" spans="1:11" s="8" customFormat="1" x14ac:dyDescent="0.2">
      <c r="A133" s="7" t="s">
        <v>37</v>
      </c>
      <c r="B133" s="4">
        <v>60382</v>
      </c>
      <c r="C133" s="4">
        <v>4117868370</v>
      </c>
      <c r="D133" s="4">
        <v>5683</v>
      </c>
      <c r="E133" s="4">
        <v>5491</v>
      </c>
      <c r="F133" s="4"/>
      <c r="G133" s="7" t="s">
        <v>37</v>
      </c>
      <c r="H133" s="4">
        <v>18639</v>
      </c>
      <c r="I133" s="4">
        <v>840572397</v>
      </c>
      <c r="J133" s="4">
        <v>3758</v>
      </c>
      <c r="K133" s="4">
        <v>4885</v>
      </c>
    </row>
    <row r="134" spans="1:11" s="4" customFormat="1" x14ac:dyDescent="0.2">
      <c r="A134" s="7" t="s">
        <v>38</v>
      </c>
      <c r="B134" s="4">
        <v>62556</v>
      </c>
      <c r="C134" s="4">
        <v>4266308183</v>
      </c>
      <c r="D134" s="4">
        <v>5683</v>
      </c>
      <c r="E134" s="4">
        <v>5590</v>
      </c>
      <c r="G134" s="7" t="s">
        <v>38</v>
      </c>
      <c r="H134" s="4">
        <v>19154</v>
      </c>
      <c r="I134" s="4">
        <v>880914577</v>
      </c>
      <c r="J134" s="4">
        <v>3833</v>
      </c>
      <c r="K134" s="4">
        <v>4934</v>
      </c>
    </row>
    <row r="135" spans="1:11" s="4" customFormat="1" x14ac:dyDescent="0.2">
      <c r="A135" s="26">
        <v>2017</v>
      </c>
      <c r="B135" s="4">
        <v>64384</v>
      </c>
      <c r="C135" s="4">
        <v>4486884110</v>
      </c>
      <c r="D135" s="4">
        <v>5807</v>
      </c>
      <c r="E135" s="4">
        <v>5697</v>
      </c>
      <c r="G135" s="26">
        <v>2017</v>
      </c>
      <c r="H135" s="4">
        <v>19688</v>
      </c>
      <c r="I135" s="4">
        <v>957545915</v>
      </c>
      <c r="J135" s="4">
        <v>4053</v>
      </c>
      <c r="K135" s="4">
        <v>5111</v>
      </c>
    </row>
    <row r="136" spans="1:11" s="4" customFormat="1" x14ac:dyDescent="0.2">
      <c r="A136" s="26">
        <v>2018</v>
      </c>
      <c r="B136" s="4">
        <v>66801</v>
      </c>
      <c r="C136" s="4">
        <v>4899023460</v>
      </c>
      <c r="D136" s="4">
        <v>6111</v>
      </c>
      <c r="E136" s="4">
        <v>5847</v>
      </c>
      <c r="G136" s="26">
        <v>2018</v>
      </c>
      <c r="H136" s="4">
        <v>20739</v>
      </c>
      <c r="I136" s="4">
        <v>1047282858</v>
      </c>
      <c r="J136" s="4">
        <v>4208</v>
      </c>
      <c r="K136" s="4">
        <v>5425</v>
      </c>
    </row>
    <row r="137" spans="1:11" s="4" customFormat="1" x14ac:dyDescent="0.2">
      <c r="A137" s="26">
        <v>2019</v>
      </c>
      <c r="B137" s="4">
        <v>68240.416666666424</v>
      </c>
      <c r="C137" s="4">
        <v>5249202199</v>
      </c>
      <c r="D137" s="4">
        <v>6410.1823809204207</v>
      </c>
      <c r="E137" s="4">
        <v>5980</v>
      </c>
      <c r="G137" s="26">
        <v>2019</v>
      </c>
      <c r="H137" s="4">
        <v>21766.916666666624</v>
      </c>
      <c r="I137" s="4">
        <v>1138344781</v>
      </c>
      <c r="J137" s="4">
        <v>4358.0846353219613</v>
      </c>
      <c r="K137" s="4">
        <v>5650</v>
      </c>
    </row>
    <row r="138" spans="1:11" s="4" customFormat="1" x14ac:dyDescent="0.2">
      <c r="A138" s="26">
        <v>2020</v>
      </c>
      <c r="B138" s="4">
        <v>71444.999999999985</v>
      </c>
      <c r="C138" s="4">
        <v>6215169289</v>
      </c>
      <c r="D138" s="4">
        <v>7249.3634835654484</v>
      </c>
      <c r="E138" s="4">
        <v>6087</v>
      </c>
      <c r="G138" s="26">
        <v>2020</v>
      </c>
      <c r="H138" s="4">
        <v>21867.666666666664</v>
      </c>
      <c r="I138" s="4">
        <v>1226566419</v>
      </c>
      <c r="J138" s="4">
        <v>4674.2009473652124</v>
      </c>
      <c r="K138" s="4">
        <v>6018</v>
      </c>
    </row>
    <row r="139" spans="1:11" s="4" customFormat="1" x14ac:dyDescent="0.2">
      <c r="A139" s="26">
        <v>2021</v>
      </c>
      <c r="B139" s="4">
        <v>74744.416666666701</v>
      </c>
      <c r="C139" s="4">
        <v>7078939032</v>
      </c>
      <c r="D139" s="4">
        <v>7892.3833017627812</v>
      </c>
      <c r="E139" s="4">
        <v>6679</v>
      </c>
      <c r="G139" s="26">
        <v>2021</v>
      </c>
      <c r="H139" s="4">
        <v>22954.166666666672</v>
      </c>
      <c r="I139" s="4">
        <v>1401396983</v>
      </c>
      <c r="J139" s="4">
        <v>5087.6637611181695</v>
      </c>
      <c r="K139" s="4">
        <v>6484</v>
      </c>
    </row>
    <row r="140" spans="1:11" s="4" customFormat="1" x14ac:dyDescent="0.2">
      <c r="A140" s="26">
        <v>2022</v>
      </c>
      <c r="B140" s="4">
        <v>74569.66666666657</v>
      </c>
      <c r="C140" s="4">
        <v>7061475598</v>
      </c>
      <c r="D140" s="4">
        <v>7891.362884372119</v>
      </c>
      <c r="E140" s="4">
        <v>7288</v>
      </c>
      <c r="G140" s="26">
        <v>2022</v>
      </c>
      <c r="H140" s="4">
        <v>23488</v>
      </c>
      <c r="I140" s="4">
        <v>1540004362</v>
      </c>
      <c r="J140" s="4">
        <v>5463.7984006017259</v>
      </c>
      <c r="K140" s="4">
        <v>5947</v>
      </c>
    </row>
    <row r="141" spans="1:11" s="8" customFormat="1" x14ac:dyDescent="0.2">
      <c r="A141" s="21">
        <v>2023</v>
      </c>
      <c r="B141" s="8">
        <v>74012.333333333343</v>
      </c>
      <c r="C141" s="8">
        <v>7159727747</v>
      </c>
      <c r="D141" s="8">
        <v>8061.4129030296745</v>
      </c>
      <c r="E141" s="8">
        <v>7675</v>
      </c>
      <c r="G141" s="21">
        <v>2023</v>
      </c>
      <c r="H141" s="8">
        <v>24364.583333333328</v>
      </c>
      <c r="I141" s="8">
        <v>1638334692</v>
      </c>
      <c r="J141" s="8">
        <v>5603.5389209063715</v>
      </c>
      <c r="K141" s="8">
        <v>6416</v>
      </c>
    </row>
    <row r="142" spans="1:11" s="1" customFormat="1" x14ac:dyDescent="0.2">
      <c r="A142" s="44"/>
      <c r="B142" s="44"/>
      <c r="C142" s="4"/>
      <c r="D142" s="4"/>
      <c r="E142" s="4"/>
      <c r="F142" s="4"/>
      <c r="G142" s="4"/>
      <c r="H142" s="4"/>
      <c r="I142" s="4"/>
      <c r="J142" s="4"/>
      <c r="K142" s="4"/>
    </row>
    <row r="143" spans="1:11" s="1" customFormat="1" x14ac:dyDescent="0.2">
      <c r="A143" s="61" t="s">
        <v>45</v>
      </c>
      <c r="B143" s="61"/>
      <c r="C143" s="61"/>
      <c r="D143" s="61"/>
      <c r="E143" s="61"/>
      <c r="F143" s="61"/>
      <c r="G143" s="61"/>
      <c r="H143" s="61"/>
      <c r="I143" s="61"/>
      <c r="J143" s="61"/>
      <c r="K143" s="61"/>
    </row>
    <row r="144" spans="1:11" s="1" customFormat="1" ht="12" x14ac:dyDescent="0.2"/>
    <row r="145" spans="1:11" s="1" customFormat="1" x14ac:dyDescent="0.2">
      <c r="A145" s="4"/>
      <c r="B145" s="4"/>
      <c r="C145" s="4"/>
      <c r="D145" s="4"/>
      <c r="E145" s="4"/>
      <c r="F145" s="4"/>
      <c r="G145" s="4"/>
      <c r="H145" s="43"/>
      <c r="I145" s="4"/>
      <c r="J145" s="4"/>
      <c r="K145" s="4"/>
    </row>
    <row r="146" spans="1:11" s="1" customFormat="1" x14ac:dyDescent="0.2">
      <c r="A146" s="59" t="s">
        <v>52</v>
      </c>
      <c r="B146" s="60"/>
      <c r="C146" s="60"/>
      <c r="D146" s="60"/>
      <c r="E146" s="60"/>
      <c r="F146" s="60"/>
      <c r="G146" s="60"/>
      <c r="H146" s="60"/>
      <c r="I146" s="60"/>
      <c r="J146" s="60"/>
      <c r="K146" s="60"/>
    </row>
    <row r="147" spans="1:11" s="1" customFormat="1" x14ac:dyDescent="0.2">
      <c r="A147" s="59" t="s">
        <v>47</v>
      </c>
      <c r="B147" s="59"/>
      <c r="C147" s="59"/>
      <c r="D147" s="59"/>
      <c r="E147" s="59"/>
      <c r="F147" s="59"/>
      <c r="G147" s="59"/>
      <c r="H147" s="59"/>
      <c r="I147" s="59"/>
      <c r="J147" s="59"/>
      <c r="K147" s="59"/>
    </row>
    <row r="148" spans="1:11" s="1" customFormat="1" x14ac:dyDescent="0.2">
      <c r="A148" s="39"/>
      <c r="B148" s="39"/>
      <c r="C148" s="39"/>
      <c r="D148" s="39"/>
      <c r="E148" s="39"/>
      <c r="F148" s="39"/>
      <c r="G148" s="39"/>
      <c r="H148" s="39"/>
      <c r="I148" s="39"/>
      <c r="J148" s="39"/>
      <c r="K148" s="39"/>
    </row>
    <row r="149" spans="1:11" s="1" customFormat="1" x14ac:dyDescent="0.2">
      <c r="A149" s="13"/>
      <c r="B149" s="13"/>
      <c r="C149" s="48" t="s">
        <v>50</v>
      </c>
      <c r="D149" s="13"/>
      <c r="E149" s="13"/>
      <c r="F149" s="13"/>
      <c r="G149" s="13"/>
      <c r="H149" s="13"/>
      <c r="I149" s="48" t="s">
        <v>28</v>
      </c>
      <c r="J149" s="13"/>
      <c r="K149" s="13"/>
    </row>
    <row r="150" spans="1:11" s="1" customFormat="1" x14ac:dyDescent="0.2">
      <c r="A150" s="50"/>
      <c r="B150" s="50" t="s">
        <v>0</v>
      </c>
      <c r="C150" s="50"/>
      <c r="D150" s="50" t="s">
        <v>32</v>
      </c>
      <c r="E150" s="50"/>
      <c r="F150" s="50"/>
      <c r="G150" s="50"/>
      <c r="H150" s="50" t="s">
        <v>0</v>
      </c>
      <c r="I150" s="50"/>
      <c r="J150" s="50" t="s">
        <v>32</v>
      </c>
      <c r="K150" s="50"/>
    </row>
    <row r="151" spans="1:11" s="1" customFormat="1" x14ac:dyDescent="0.2">
      <c r="A151" s="50"/>
      <c r="B151" s="50" t="s">
        <v>10</v>
      </c>
      <c r="C151" s="50"/>
      <c r="D151" s="50" t="s">
        <v>2</v>
      </c>
      <c r="E151" s="50" t="s">
        <v>3</v>
      </c>
      <c r="F151" s="50"/>
      <c r="G151" s="50"/>
      <c r="H151" s="50" t="s">
        <v>10</v>
      </c>
      <c r="I151" s="50"/>
      <c r="J151" s="50" t="s">
        <v>2</v>
      </c>
      <c r="K151" s="50" t="s">
        <v>3</v>
      </c>
    </row>
    <row r="152" spans="1:11" s="1" customFormat="1" ht="13.5" thickBot="1" x14ac:dyDescent="0.25">
      <c r="A152" s="51" t="s">
        <v>4</v>
      </c>
      <c r="B152" s="51" t="s">
        <v>5</v>
      </c>
      <c r="C152" s="51" t="s">
        <v>6</v>
      </c>
      <c r="D152" s="51" t="s">
        <v>7</v>
      </c>
      <c r="E152" s="51" t="s">
        <v>8</v>
      </c>
      <c r="F152" s="52"/>
      <c r="G152" s="51" t="s">
        <v>4</v>
      </c>
      <c r="H152" s="51" t="s">
        <v>5</v>
      </c>
      <c r="I152" s="51" t="s">
        <v>6</v>
      </c>
      <c r="J152" s="51" t="s">
        <v>7</v>
      </c>
      <c r="K152" s="51" t="s">
        <v>8</v>
      </c>
    </row>
    <row r="153" spans="1:11" s="1" customFormat="1" ht="13.5" thickTop="1" x14ac:dyDescent="0.2">
      <c r="A153" s="7" t="s">
        <v>29</v>
      </c>
      <c r="B153" s="4">
        <v>68131</v>
      </c>
      <c r="C153" s="4">
        <v>3985545768</v>
      </c>
      <c r="D153" s="4">
        <f>C153/(B153*12)</f>
        <v>4874.8559980038453</v>
      </c>
      <c r="E153" s="4">
        <v>10337</v>
      </c>
      <c r="F153" s="4"/>
      <c r="G153" s="7" t="s">
        <v>29</v>
      </c>
      <c r="H153" s="4">
        <v>20447</v>
      </c>
      <c r="I153" s="4">
        <v>1277677822</v>
      </c>
      <c r="J153" s="4">
        <f>I153/(H153*12)</f>
        <v>5207.2749955168647</v>
      </c>
      <c r="K153" s="4">
        <v>497</v>
      </c>
    </row>
    <row r="154" spans="1:11" s="1" customFormat="1" x14ac:dyDescent="0.2">
      <c r="A154" s="7" t="s">
        <v>30</v>
      </c>
      <c r="B154" s="4">
        <v>65335</v>
      </c>
      <c r="C154" s="4">
        <v>3863217241</v>
      </c>
      <c r="D154" s="4">
        <v>4927</v>
      </c>
      <c r="E154" s="4">
        <v>10513</v>
      </c>
      <c r="F154" s="4"/>
      <c r="G154" s="7" t="s">
        <v>30</v>
      </c>
      <c r="H154" s="4">
        <v>19513</v>
      </c>
      <c r="I154" s="4">
        <v>1248380316</v>
      </c>
      <c r="J154" s="4">
        <v>5331</v>
      </c>
      <c r="K154" s="4">
        <v>480</v>
      </c>
    </row>
    <row r="155" spans="1:11" s="1" customFormat="1" x14ac:dyDescent="0.2">
      <c r="A155" s="7" t="s">
        <v>31</v>
      </c>
      <c r="B155" s="4">
        <v>65226</v>
      </c>
      <c r="C155" s="4">
        <v>3887959385</v>
      </c>
      <c r="D155" s="4">
        <f>C155/(B155*12)</f>
        <v>4967.292420456055</v>
      </c>
      <c r="E155" s="4">
        <v>10312</v>
      </c>
      <c r="F155" s="4"/>
      <c r="G155" s="7" t="s">
        <v>31</v>
      </c>
      <c r="H155" s="4">
        <v>18627</v>
      </c>
      <c r="I155" s="4">
        <v>1356248077</v>
      </c>
      <c r="J155" s="4">
        <f>I155/(H155*12)</f>
        <v>6067.5725067554267</v>
      </c>
      <c r="K155" s="4">
        <v>494</v>
      </c>
    </row>
    <row r="156" spans="1:11" s="1" customFormat="1" x14ac:dyDescent="0.2">
      <c r="A156" s="7" t="s">
        <v>33</v>
      </c>
      <c r="B156" s="4">
        <v>68064</v>
      </c>
      <c r="C156" s="4">
        <v>4192503916</v>
      </c>
      <c r="D156" s="4">
        <v>5133</v>
      </c>
      <c r="E156" s="4">
        <v>10786</v>
      </c>
      <c r="F156" s="4"/>
      <c r="G156" s="7" t="s">
        <v>33</v>
      </c>
      <c r="H156" s="4">
        <v>18630</v>
      </c>
      <c r="I156" s="4">
        <v>1323149130</v>
      </c>
      <c r="J156" s="4">
        <v>5919</v>
      </c>
      <c r="K156" s="4">
        <v>512</v>
      </c>
    </row>
    <row r="157" spans="1:11" s="1" customFormat="1" x14ac:dyDescent="0.2">
      <c r="A157" s="7" t="s">
        <v>34</v>
      </c>
      <c r="B157" s="4">
        <v>72347</v>
      </c>
      <c r="C157" s="4">
        <v>4518226295</v>
      </c>
      <c r="D157" s="4">
        <v>5204</v>
      </c>
      <c r="E157" s="4">
        <v>11322</v>
      </c>
      <c r="F157" s="4"/>
      <c r="G157" s="7" t="s">
        <v>34</v>
      </c>
      <c r="H157" s="4">
        <v>19118</v>
      </c>
      <c r="I157" s="4">
        <v>1489927458</v>
      </c>
      <c r="J157" s="4">
        <v>6494</v>
      </c>
      <c r="K157" s="4">
        <v>539</v>
      </c>
    </row>
    <row r="158" spans="1:11" s="1" customFormat="1" x14ac:dyDescent="0.2">
      <c r="A158" s="7" t="s">
        <v>35</v>
      </c>
      <c r="B158" s="4">
        <v>78391</v>
      </c>
      <c r="C158" s="4">
        <v>4877332798</v>
      </c>
      <c r="D158" s="4">
        <v>5185</v>
      </c>
      <c r="E158" s="4">
        <v>11799</v>
      </c>
      <c r="F158" s="4"/>
      <c r="G158" s="7" t="s">
        <v>35</v>
      </c>
      <c r="H158" s="4">
        <v>19274</v>
      </c>
      <c r="I158" s="4">
        <v>1489539448</v>
      </c>
      <c r="J158" s="4">
        <v>6440</v>
      </c>
      <c r="K158" s="4">
        <v>615</v>
      </c>
    </row>
    <row r="159" spans="1:11" s="2" customFormat="1" x14ac:dyDescent="0.2">
      <c r="A159" s="7" t="s">
        <v>36</v>
      </c>
      <c r="B159" s="4">
        <v>82985</v>
      </c>
      <c r="C159" s="4">
        <v>5444182103</v>
      </c>
      <c r="D159" s="4">
        <v>5467</v>
      </c>
      <c r="E159" s="4">
        <v>12485</v>
      </c>
      <c r="F159" s="4"/>
      <c r="G159" s="7" t="s">
        <v>36</v>
      </c>
      <c r="H159" s="4">
        <v>20007</v>
      </c>
      <c r="I159" s="4">
        <v>1542624455</v>
      </c>
      <c r="J159" s="4">
        <v>6425</v>
      </c>
      <c r="K159" s="4">
        <v>672</v>
      </c>
    </row>
    <row r="160" spans="1:11" s="8" customFormat="1" x14ac:dyDescent="0.2">
      <c r="A160" s="7" t="s">
        <v>37</v>
      </c>
      <c r="B160" s="4">
        <v>88016</v>
      </c>
      <c r="C160" s="4">
        <v>5873957473</v>
      </c>
      <c r="D160" s="4">
        <v>5561</v>
      </c>
      <c r="E160" s="4">
        <v>13338</v>
      </c>
      <c r="F160" s="4"/>
      <c r="G160" s="7" t="s">
        <v>37</v>
      </c>
      <c r="H160" s="4">
        <v>20203</v>
      </c>
      <c r="I160" s="4">
        <v>1586590128</v>
      </c>
      <c r="J160" s="4">
        <v>6544</v>
      </c>
      <c r="K160" s="4">
        <v>715</v>
      </c>
    </row>
    <row r="161" spans="1:11" s="4" customFormat="1" x14ac:dyDescent="0.2">
      <c r="A161" s="7" t="s">
        <v>38</v>
      </c>
      <c r="B161" s="4">
        <v>91939</v>
      </c>
      <c r="C161" s="4">
        <v>6193997601</v>
      </c>
      <c r="D161" s="4">
        <v>5614</v>
      </c>
      <c r="E161" s="4">
        <v>14042</v>
      </c>
      <c r="G161" s="7" t="s">
        <v>38</v>
      </c>
      <c r="H161" s="4">
        <v>20338</v>
      </c>
      <c r="I161" s="4">
        <v>1670600097</v>
      </c>
      <c r="J161" s="4">
        <v>6845</v>
      </c>
      <c r="K161" s="4">
        <v>748</v>
      </c>
    </row>
    <row r="162" spans="1:11" s="1" customFormat="1" x14ac:dyDescent="0.2">
      <c r="A162" s="30">
        <v>2017</v>
      </c>
      <c r="B162" s="4">
        <v>96016</v>
      </c>
      <c r="C162" s="4">
        <v>6770278147</v>
      </c>
      <c r="D162" s="4">
        <v>5876</v>
      </c>
      <c r="E162" s="4">
        <v>14727</v>
      </c>
      <c r="F162" s="4"/>
      <c r="G162" s="30">
        <v>2017</v>
      </c>
      <c r="H162" s="4">
        <v>20070</v>
      </c>
      <c r="I162" s="4">
        <v>1701675311</v>
      </c>
      <c r="J162" s="4">
        <v>7065</v>
      </c>
      <c r="K162" s="4">
        <v>783</v>
      </c>
    </row>
    <row r="163" spans="1:11" s="1" customFormat="1" x14ac:dyDescent="0.2">
      <c r="A163" s="30">
        <v>2018</v>
      </c>
      <c r="B163" s="4">
        <v>104709</v>
      </c>
      <c r="C163" s="4">
        <v>7748755119</v>
      </c>
      <c r="D163" s="4">
        <v>6167</v>
      </c>
      <c r="E163" s="4">
        <v>15337</v>
      </c>
      <c r="F163" s="4"/>
      <c r="G163" s="30">
        <v>2018</v>
      </c>
      <c r="H163" s="4">
        <v>19848</v>
      </c>
      <c r="I163" s="4">
        <v>1760905524</v>
      </c>
      <c r="J163" s="4">
        <v>7393</v>
      </c>
      <c r="K163" s="4">
        <v>857</v>
      </c>
    </row>
    <row r="164" spans="1:11" s="1" customFormat="1" x14ac:dyDescent="0.2">
      <c r="A164" s="30">
        <v>2019</v>
      </c>
      <c r="B164" s="4">
        <v>109451.33333333288</v>
      </c>
      <c r="C164" s="4">
        <v>8892790126</v>
      </c>
      <c r="D164" s="4">
        <v>6770.7338162471278</v>
      </c>
      <c r="E164" s="4">
        <v>16429</v>
      </c>
      <c r="F164" s="4"/>
      <c r="G164" s="30">
        <v>2019</v>
      </c>
      <c r="H164" s="4">
        <v>20432.999999999902</v>
      </c>
      <c r="I164" s="4">
        <v>1825881546</v>
      </c>
      <c r="J164" s="4">
        <v>7446.6204424216085</v>
      </c>
      <c r="K164" s="4">
        <v>929</v>
      </c>
    </row>
    <row r="165" spans="1:11" s="1" customFormat="1" x14ac:dyDescent="0.2">
      <c r="A165" s="30">
        <v>2020</v>
      </c>
      <c r="B165" s="4">
        <v>112905.66666666666</v>
      </c>
      <c r="C165" s="4">
        <v>9572291420</v>
      </c>
      <c r="D165" s="4">
        <v>7065.1099738129478</v>
      </c>
      <c r="E165" s="4">
        <v>17176</v>
      </c>
      <c r="F165" s="4"/>
      <c r="G165" s="30">
        <v>2020</v>
      </c>
      <c r="H165" s="4">
        <v>20913.083333333299</v>
      </c>
      <c r="I165" s="4">
        <v>1941525048</v>
      </c>
      <c r="J165" s="4">
        <v>7736.4849276967898</v>
      </c>
      <c r="K165" s="4">
        <v>1008</v>
      </c>
    </row>
    <row r="166" spans="1:11" s="1" customFormat="1" x14ac:dyDescent="0.2">
      <c r="A166" s="30">
        <v>2021</v>
      </c>
      <c r="B166" s="4">
        <v>119671.16666666667</v>
      </c>
      <c r="C166" s="4">
        <v>10685042790</v>
      </c>
      <c r="D166" s="4">
        <v>7440.5577993585202</v>
      </c>
      <c r="E166" s="4">
        <v>19096</v>
      </c>
      <c r="F166" s="4"/>
      <c r="G166" s="30">
        <v>2021</v>
      </c>
      <c r="H166" s="4">
        <v>20697.833333333299</v>
      </c>
      <c r="I166" s="4">
        <v>2033107024</v>
      </c>
      <c r="J166" s="4">
        <v>8185.6676785815071</v>
      </c>
      <c r="K166" s="4">
        <v>1066</v>
      </c>
    </row>
    <row r="167" spans="1:11" s="1" customFormat="1" x14ac:dyDescent="0.2">
      <c r="A167" s="30">
        <v>2022</v>
      </c>
      <c r="B167" s="4">
        <v>130061.41666666661</v>
      </c>
      <c r="C167" s="4">
        <v>12872481266</v>
      </c>
      <c r="D167" s="4">
        <v>8247.694048388681</v>
      </c>
      <c r="E167" s="4">
        <v>23458</v>
      </c>
      <c r="F167" s="4"/>
      <c r="G167" s="30">
        <v>2022</v>
      </c>
      <c r="H167" s="4">
        <v>21841.333333333299</v>
      </c>
      <c r="I167" s="4">
        <v>2220196103</v>
      </c>
      <c r="J167" s="4">
        <v>8470.9270763384538</v>
      </c>
      <c r="K167" s="4">
        <v>1235</v>
      </c>
    </row>
    <row r="168" spans="1:11" s="2" customFormat="1" x14ac:dyDescent="0.2">
      <c r="A168" s="23">
        <v>2023</v>
      </c>
      <c r="B168" s="8">
        <v>132774.08333333334</v>
      </c>
      <c r="C168" s="8">
        <v>13785466000</v>
      </c>
      <c r="D168" s="8">
        <v>8652.206850106917</v>
      </c>
      <c r="E168" s="8">
        <v>25160</v>
      </c>
      <c r="F168" s="8"/>
      <c r="G168" s="23">
        <v>2023</v>
      </c>
      <c r="H168" s="8">
        <v>22842.583333333332</v>
      </c>
      <c r="I168" s="8">
        <v>2337387527</v>
      </c>
      <c r="J168" s="8">
        <v>8527.156980201451</v>
      </c>
      <c r="K168" s="8">
        <v>1331</v>
      </c>
    </row>
    <row r="169" spans="1:11" s="1" customFormat="1" x14ac:dyDescent="0.2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</row>
    <row r="170" spans="1:11" s="1" customFormat="1" ht="12.75" customHeight="1" x14ac:dyDescent="0.2">
      <c r="A170" s="58" t="s">
        <v>51</v>
      </c>
      <c r="B170" s="58"/>
      <c r="C170" s="58"/>
      <c r="D170" s="58"/>
      <c r="E170" s="58"/>
      <c r="F170" s="57"/>
      <c r="G170" s="15"/>
      <c r="H170" s="15"/>
      <c r="I170" s="15" t="s">
        <v>20</v>
      </c>
      <c r="J170" s="15"/>
      <c r="K170" s="15"/>
    </row>
    <row r="171" spans="1:11" s="1" customFormat="1" x14ac:dyDescent="0.2">
      <c r="A171" s="58"/>
      <c r="B171" s="58"/>
      <c r="C171" s="58"/>
      <c r="D171" s="58"/>
      <c r="E171" s="58"/>
      <c r="F171" s="56"/>
      <c r="G171" s="15"/>
      <c r="H171" s="15"/>
      <c r="I171" s="15"/>
      <c r="J171" s="15"/>
      <c r="K171" s="15"/>
    </row>
    <row r="172" spans="1:11" s="1" customFormat="1" x14ac:dyDescent="0.2">
      <c r="A172" s="50"/>
      <c r="B172" s="50" t="s">
        <v>0</v>
      </c>
      <c r="C172" s="50"/>
      <c r="D172" s="50" t="s">
        <v>1</v>
      </c>
      <c r="E172" s="50"/>
      <c r="F172" s="50"/>
      <c r="G172" s="50"/>
      <c r="H172" s="50" t="s">
        <v>0</v>
      </c>
      <c r="I172" s="50"/>
      <c r="J172" s="50" t="s">
        <v>1</v>
      </c>
      <c r="K172" s="50"/>
    </row>
    <row r="173" spans="1:11" s="1" customFormat="1" x14ac:dyDescent="0.2">
      <c r="A173" s="50"/>
      <c r="B173" s="50" t="s">
        <v>10</v>
      </c>
      <c r="C173" s="50"/>
      <c r="D173" s="50" t="s">
        <v>2</v>
      </c>
      <c r="E173" s="50" t="s">
        <v>3</v>
      </c>
      <c r="F173" s="50"/>
      <c r="G173" s="50"/>
      <c r="H173" s="50" t="s">
        <v>10</v>
      </c>
      <c r="I173" s="50"/>
      <c r="J173" s="50" t="s">
        <v>2</v>
      </c>
      <c r="K173" s="50" t="s">
        <v>3</v>
      </c>
    </row>
    <row r="174" spans="1:11" s="1" customFormat="1" ht="13.5" thickBot="1" x14ac:dyDescent="0.25">
      <c r="A174" s="51" t="s">
        <v>4</v>
      </c>
      <c r="B174" s="51" t="s">
        <v>5</v>
      </c>
      <c r="C174" s="51" t="s">
        <v>6</v>
      </c>
      <c r="D174" s="51" t="s">
        <v>7</v>
      </c>
      <c r="E174" s="51" t="s">
        <v>8</v>
      </c>
      <c r="F174" s="52"/>
      <c r="G174" s="51" t="s">
        <v>4</v>
      </c>
      <c r="H174" s="51" t="s">
        <v>5</v>
      </c>
      <c r="I174" s="51" t="s">
        <v>6</v>
      </c>
      <c r="J174" s="51" t="s">
        <v>7</v>
      </c>
      <c r="K174" s="51" t="s">
        <v>8</v>
      </c>
    </row>
    <row r="175" spans="1:11" s="1" customFormat="1" ht="13.5" thickTop="1" x14ac:dyDescent="0.2">
      <c r="A175" s="7" t="s">
        <v>29</v>
      </c>
      <c r="B175" s="4">
        <v>73612</v>
      </c>
      <c r="C175" s="4">
        <v>1962686469</v>
      </c>
      <c r="D175" s="4">
        <f>C175/(B175*12)</f>
        <v>2221.8823799108841</v>
      </c>
      <c r="E175" s="4">
        <v>4954</v>
      </c>
      <c r="F175" s="4"/>
      <c r="G175" s="7" t="s">
        <v>29</v>
      </c>
      <c r="H175" s="4">
        <v>32196</v>
      </c>
      <c r="I175" s="4">
        <v>850347411</v>
      </c>
      <c r="J175" s="4">
        <f>I175/(H175*12)</f>
        <v>2200.9654693129582</v>
      </c>
      <c r="K175" s="4">
        <v>1020</v>
      </c>
    </row>
    <row r="176" spans="1:11" s="1" customFormat="1" x14ac:dyDescent="0.2">
      <c r="A176" s="7" t="s">
        <v>30</v>
      </c>
      <c r="B176" s="4">
        <v>64671</v>
      </c>
      <c r="C176" s="4">
        <v>1768389017</v>
      </c>
      <c r="D176" s="4">
        <v>2279</v>
      </c>
      <c r="E176" s="4">
        <v>4949</v>
      </c>
      <c r="F176" s="4"/>
      <c r="G176" s="7" t="s">
        <v>30</v>
      </c>
      <c r="H176" s="4">
        <v>33320</v>
      </c>
      <c r="I176" s="4">
        <v>903378711</v>
      </c>
      <c r="J176" s="4">
        <v>2259</v>
      </c>
      <c r="K176" s="4">
        <v>1072</v>
      </c>
    </row>
    <row r="177" spans="1:11" s="1" customFormat="1" x14ac:dyDescent="0.2">
      <c r="A177" s="7" t="s">
        <v>31</v>
      </c>
      <c r="B177" s="4">
        <v>68484</v>
      </c>
      <c r="C177" s="4">
        <v>1891773037</v>
      </c>
      <c r="D177" s="4">
        <f>C177/(B177*12)</f>
        <v>2301.9647375055974</v>
      </c>
      <c r="E177" s="4">
        <v>4918</v>
      </c>
      <c r="F177" s="4"/>
      <c r="G177" s="7" t="s">
        <v>31</v>
      </c>
      <c r="H177" s="4">
        <v>34766</v>
      </c>
      <c r="I177" s="4">
        <v>967914666</v>
      </c>
      <c r="J177" s="4">
        <f>I177/(H177*12)</f>
        <v>2320.0700540758212</v>
      </c>
      <c r="K177" s="4">
        <v>1136</v>
      </c>
    </row>
    <row r="178" spans="1:11" s="1" customFormat="1" x14ac:dyDescent="0.2">
      <c r="A178" s="7" t="s">
        <v>33</v>
      </c>
      <c r="B178" s="4">
        <v>72726</v>
      </c>
      <c r="C178" s="4">
        <v>2068914185</v>
      </c>
      <c r="D178" s="4">
        <v>2371</v>
      </c>
      <c r="E178" s="4">
        <v>4842</v>
      </c>
      <c r="F178" s="4"/>
      <c r="G178" s="7" t="s">
        <v>33</v>
      </c>
      <c r="H178" s="4">
        <v>36184</v>
      </c>
      <c r="I178" s="4">
        <v>1023226814</v>
      </c>
      <c r="J178" s="4">
        <v>2357</v>
      </c>
      <c r="K178" s="4">
        <v>1170</v>
      </c>
    </row>
    <row r="179" spans="1:11" s="1" customFormat="1" x14ac:dyDescent="0.2">
      <c r="A179" s="7" t="s">
        <v>34</v>
      </c>
      <c r="B179" s="4">
        <v>75803</v>
      </c>
      <c r="C179" s="4">
        <v>2218321118</v>
      </c>
      <c r="D179" s="4">
        <v>2439</v>
      </c>
      <c r="E179" s="4">
        <v>4959</v>
      </c>
      <c r="F179" s="4"/>
      <c r="G179" s="7" t="s">
        <v>34</v>
      </c>
      <c r="H179" s="4">
        <v>37762</v>
      </c>
      <c r="I179" s="4">
        <v>1068769772</v>
      </c>
      <c r="J179" s="4">
        <v>2359</v>
      </c>
      <c r="K179" s="4">
        <v>1198</v>
      </c>
    </row>
    <row r="180" spans="1:11" s="1" customFormat="1" x14ac:dyDescent="0.2">
      <c r="A180" s="7" t="s">
        <v>35</v>
      </c>
      <c r="B180" s="4">
        <v>79798</v>
      </c>
      <c r="C180" s="4">
        <v>2411402939</v>
      </c>
      <c r="D180" s="4">
        <v>2518</v>
      </c>
      <c r="E180" s="4">
        <v>5153</v>
      </c>
      <c r="F180" s="4"/>
      <c r="G180" s="7" t="s">
        <v>35</v>
      </c>
      <c r="H180" s="4">
        <v>38980</v>
      </c>
      <c r="I180" s="4">
        <v>1134941205</v>
      </c>
      <c r="J180" s="4">
        <v>2426</v>
      </c>
      <c r="K180" s="4">
        <v>1271</v>
      </c>
    </row>
    <row r="181" spans="1:11" s="2" customFormat="1" x14ac:dyDescent="0.2">
      <c r="A181" s="7" t="s">
        <v>36</v>
      </c>
      <c r="B181" s="4">
        <v>82129</v>
      </c>
      <c r="C181" s="4">
        <v>2547949872</v>
      </c>
      <c r="D181" s="4">
        <v>2585</v>
      </c>
      <c r="E181" s="4">
        <v>5237</v>
      </c>
      <c r="F181" s="4"/>
      <c r="G181" s="7" t="s">
        <v>36</v>
      </c>
      <c r="H181" s="4">
        <v>40042</v>
      </c>
      <c r="I181" s="4">
        <v>1200664959</v>
      </c>
      <c r="J181" s="4">
        <v>2499</v>
      </c>
      <c r="K181" s="4">
        <v>1322</v>
      </c>
    </row>
    <row r="182" spans="1:11" s="8" customFormat="1" x14ac:dyDescent="0.2">
      <c r="A182" s="7" t="s">
        <v>37</v>
      </c>
      <c r="B182" s="4">
        <v>85917</v>
      </c>
      <c r="C182" s="4">
        <v>2736268096</v>
      </c>
      <c r="D182" s="4">
        <v>2654</v>
      </c>
      <c r="E182" s="4">
        <v>5327</v>
      </c>
      <c r="F182" s="4"/>
      <c r="G182" s="7" t="s">
        <v>37</v>
      </c>
      <c r="H182" s="4">
        <v>42117</v>
      </c>
      <c r="I182" s="4">
        <v>1294720739</v>
      </c>
      <c r="J182" s="4">
        <v>2562</v>
      </c>
      <c r="K182" s="4">
        <v>1387</v>
      </c>
    </row>
    <row r="183" spans="1:11" s="4" customFormat="1" x14ac:dyDescent="0.2">
      <c r="A183" s="7" t="s">
        <v>38</v>
      </c>
      <c r="B183" s="4">
        <v>89898</v>
      </c>
      <c r="C183" s="4">
        <v>3036663898</v>
      </c>
      <c r="D183" s="4">
        <v>2815</v>
      </c>
      <c r="E183" s="4">
        <v>5530</v>
      </c>
      <c r="G183" s="7" t="s">
        <v>38</v>
      </c>
      <c r="H183" s="4">
        <v>44638</v>
      </c>
      <c r="I183" s="4">
        <v>1364770872</v>
      </c>
      <c r="J183" s="4">
        <v>2548</v>
      </c>
      <c r="K183" s="4">
        <v>1457</v>
      </c>
    </row>
    <row r="184" spans="1:11" s="1" customFormat="1" x14ac:dyDescent="0.2">
      <c r="A184" s="26">
        <v>2017</v>
      </c>
      <c r="B184" s="4">
        <v>90901</v>
      </c>
      <c r="C184" s="4">
        <v>3229658518</v>
      </c>
      <c r="D184" s="4">
        <v>2961</v>
      </c>
      <c r="E184" s="4">
        <v>5707</v>
      </c>
      <c r="F184" s="4"/>
      <c r="G184" s="30">
        <v>2017</v>
      </c>
      <c r="H184" s="4">
        <v>47140</v>
      </c>
      <c r="I184" s="4">
        <v>1465091448</v>
      </c>
      <c r="J184" s="4">
        <v>2590</v>
      </c>
      <c r="K184" s="4">
        <v>1518</v>
      </c>
    </row>
    <row r="185" spans="1:11" s="1" customFormat="1" x14ac:dyDescent="0.2">
      <c r="A185" s="26">
        <v>2018</v>
      </c>
      <c r="B185" s="4">
        <v>92998</v>
      </c>
      <c r="C185" s="4">
        <v>3378597611</v>
      </c>
      <c r="D185" s="4">
        <v>3027</v>
      </c>
      <c r="E185" s="4">
        <v>5942</v>
      </c>
      <c r="F185" s="4"/>
      <c r="G185" s="30">
        <v>2018</v>
      </c>
      <c r="H185" s="4">
        <v>48157</v>
      </c>
      <c r="I185" s="4">
        <v>1564011657</v>
      </c>
      <c r="J185" s="4">
        <v>2706</v>
      </c>
      <c r="K185" s="4">
        <v>1601</v>
      </c>
    </row>
    <row r="186" spans="1:11" s="1" customFormat="1" x14ac:dyDescent="0.2">
      <c r="A186" s="26">
        <v>2019</v>
      </c>
      <c r="B186" s="4">
        <v>93905.083333333154</v>
      </c>
      <c r="C186" s="4">
        <v>3674045214</v>
      </c>
      <c r="D186" s="4">
        <v>3260.4245013360182</v>
      </c>
      <c r="E186" s="4">
        <v>6238</v>
      </c>
      <c r="F186" s="4"/>
      <c r="G186" s="30">
        <v>2019</v>
      </c>
      <c r="H186" s="4">
        <v>49744.166666666504</v>
      </c>
      <c r="I186" s="4">
        <v>1710471923</v>
      </c>
      <c r="J186" s="4">
        <v>2865.4480810145337</v>
      </c>
      <c r="K186" s="4">
        <v>1727</v>
      </c>
    </row>
    <row r="187" spans="1:11" s="1" customFormat="1" x14ac:dyDescent="0.2">
      <c r="A187" s="26">
        <v>2020</v>
      </c>
      <c r="B187" s="4">
        <v>91432.916666666686</v>
      </c>
      <c r="C187" s="4">
        <v>3803331691</v>
      </c>
      <c r="D187" s="4">
        <v>3466.4136192746041</v>
      </c>
      <c r="E187" s="4">
        <v>6551</v>
      </c>
      <c r="F187" s="4"/>
      <c r="G187" s="30">
        <v>2020</v>
      </c>
      <c r="H187" s="4">
        <v>48177.916666666701</v>
      </c>
      <c r="I187" s="4">
        <v>1851800988</v>
      </c>
      <c r="J187" s="4">
        <v>3203.0598182085473</v>
      </c>
      <c r="K187" s="4">
        <v>1784</v>
      </c>
    </row>
    <row r="188" spans="1:11" s="1" customFormat="1" x14ac:dyDescent="0.2">
      <c r="A188" s="26">
        <v>2021</v>
      </c>
      <c r="B188" s="4">
        <v>94008.749999999898</v>
      </c>
      <c r="C188" s="4">
        <v>4239906840</v>
      </c>
      <c r="D188" s="4">
        <v>3758.4328054569428</v>
      </c>
      <c r="E188" s="4">
        <v>7036</v>
      </c>
      <c r="F188" s="4"/>
      <c r="G188" s="30">
        <v>2021</v>
      </c>
      <c r="H188" s="4">
        <v>49914.916666666686</v>
      </c>
      <c r="I188" s="4">
        <v>1990104867</v>
      </c>
      <c r="J188" s="4">
        <v>3322.4952243734747</v>
      </c>
      <c r="K188" s="4">
        <v>1935</v>
      </c>
    </row>
    <row r="189" spans="1:11" s="1" customFormat="1" x14ac:dyDescent="0.2">
      <c r="A189" s="26">
        <v>2022</v>
      </c>
      <c r="B189" s="4">
        <v>95080.75</v>
      </c>
      <c r="C189" s="4">
        <v>4889215737</v>
      </c>
      <c r="D189" s="4">
        <v>4285.1433623525272</v>
      </c>
      <c r="E189" s="4">
        <v>7929</v>
      </c>
      <c r="F189" s="4"/>
      <c r="G189" s="30">
        <v>2022</v>
      </c>
      <c r="H189" s="4">
        <v>51674.916666666715</v>
      </c>
      <c r="I189" s="4">
        <v>2068605840</v>
      </c>
      <c r="J189" s="4">
        <v>3335.9283598264119</v>
      </c>
      <c r="K189" s="4">
        <v>2175</v>
      </c>
    </row>
    <row r="190" spans="1:11" s="1" customFormat="1" x14ac:dyDescent="0.2">
      <c r="A190" s="21">
        <v>2023</v>
      </c>
      <c r="B190" s="8">
        <v>94055.416666666672</v>
      </c>
      <c r="C190" s="8">
        <v>4930191928</v>
      </c>
      <c r="D190" s="8">
        <v>4368.1623227441269</v>
      </c>
      <c r="E190" s="8">
        <v>8361</v>
      </c>
      <c r="F190" s="4"/>
      <c r="G190" s="23">
        <v>2023</v>
      </c>
      <c r="H190" s="8">
        <v>52928.333333333328</v>
      </c>
      <c r="I190" s="8">
        <v>2198760631</v>
      </c>
      <c r="J190" s="8">
        <v>3461.8519239852635</v>
      </c>
      <c r="K190" s="8">
        <v>2278</v>
      </c>
    </row>
    <row r="191" spans="1:11" s="1" customFormat="1" x14ac:dyDescent="0.2">
      <c r="A191" s="44"/>
      <c r="B191" s="44"/>
      <c r="C191" s="4"/>
      <c r="D191" s="4"/>
      <c r="E191" s="4"/>
      <c r="F191" s="4"/>
      <c r="G191" s="4"/>
      <c r="H191" s="4"/>
      <c r="I191" s="4"/>
      <c r="J191" s="4"/>
      <c r="K191" s="4"/>
    </row>
    <row r="192" spans="1:11" s="1" customFormat="1" x14ac:dyDescent="0.2">
      <c r="A192" s="61" t="s">
        <v>45</v>
      </c>
      <c r="B192" s="61"/>
      <c r="C192" s="61"/>
      <c r="D192" s="61"/>
      <c r="E192" s="61"/>
      <c r="F192" s="61"/>
      <c r="G192" s="61"/>
      <c r="H192" s="61"/>
      <c r="I192" s="61"/>
      <c r="J192" s="61"/>
      <c r="K192" s="61"/>
    </row>
    <row r="193" spans="1:11" s="1" customFormat="1" ht="12" x14ac:dyDescent="0.2"/>
    <row r="194" spans="1:11" s="1" customFormat="1" x14ac:dyDescent="0.2">
      <c r="A194" s="4"/>
      <c r="B194" s="4"/>
      <c r="C194" s="43" t="s">
        <v>9</v>
      </c>
      <c r="D194" s="4"/>
      <c r="E194" s="4"/>
      <c r="F194" s="4"/>
      <c r="G194" s="4"/>
      <c r="H194" s="4"/>
      <c r="I194" s="4"/>
      <c r="J194" s="4"/>
      <c r="K194" s="4"/>
    </row>
    <row r="195" spans="1:11" s="1" customFormat="1" x14ac:dyDescent="0.2">
      <c r="A195" s="59" t="s">
        <v>52</v>
      </c>
      <c r="B195" s="60"/>
      <c r="C195" s="60"/>
      <c r="D195" s="60"/>
      <c r="E195" s="60"/>
      <c r="F195" s="60"/>
      <c r="G195" s="60"/>
      <c r="H195" s="60"/>
      <c r="I195" s="60"/>
      <c r="J195" s="60"/>
      <c r="K195" s="60"/>
    </row>
    <row r="196" spans="1:11" s="1" customFormat="1" x14ac:dyDescent="0.2">
      <c r="A196" s="59" t="s">
        <v>47</v>
      </c>
      <c r="B196" s="59"/>
      <c r="C196" s="59"/>
      <c r="D196" s="59"/>
      <c r="E196" s="59"/>
      <c r="F196" s="59"/>
      <c r="G196" s="59"/>
      <c r="H196" s="59"/>
      <c r="I196" s="59"/>
      <c r="J196" s="59"/>
      <c r="K196" s="59"/>
    </row>
    <row r="197" spans="1:11" s="1" customFormat="1" x14ac:dyDescent="0.2">
      <c r="A197" s="39"/>
      <c r="B197" s="39"/>
      <c r="C197" s="39"/>
      <c r="D197" s="39"/>
      <c r="E197" s="39"/>
      <c r="F197" s="39"/>
      <c r="G197" s="39"/>
      <c r="H197" s="39"/>
      <c r="I197" s="39"/>
      <c r="J197" s="39"/>
      <c r="K197" s="39"/>
    </row>
    <row r="198" spans="1:11" s="1" customFormat="1" x14ac:dyDescent="0.2">
      <c r="A198" s="14"/>
      <c r="B198" s="15"/>
      <c r="C198" s="49" t="s">
        <v>21</v>
      </c>
      <c r="D198" s="15"/>
      <c r="E198" s="15"/>
      <c r="F198" s="15"/>
      <c r="G198" s="15"/>
      <c r="H198" s="16"/>
      <c r="I198" s="49" t="s">
        <v>49</v>
      </c>
      <c r="J198" s="15"/>
      <c r="K198" s="15"/>
    </row>
    <row r="199" spans="1:11" s="1" customFormat="1" x14ac:dyDescent="0.2">
      <c r="A199" s="50"/>
      <c r="B199" s="50" t="s">
        <v>0</v>
      </c>
      <c r="C199" s="50"/>
      <c r="D199" s="50" t="s">
        <v>32</v>
      </c>
      <c r="E199" s="50"/>
      <c r="F199" s="50"/>
      <c r="G199" s="50"/>
      <c r="H199" s="50" t="s">
        <v>0</v>
      </c>
      <c r="I199" s="50"/>
      <c r="J199" s="50" t="s">
        <v>32</v>
      </c>
      <c r="K199" s="50"/>
    </row>
    <row r="200" spans="1:11" s="1" customFormat="1" x14ac:dyDescent="0.2">
      <c r="A200" s="50"/>
      <c r="B200" s="50" t="s">
        <v>10</v>
      </c>
      <c r="C200" s="50"/>
      <c r="D200" s="50" t="s">
        <v>2</v>
      </c>
      <c r="E200" s="50" t="s">
        <v>3</v>
      </c>
      <c r="F200" s="50"/>
      <c r="G200" s="50"/>
      <c r="H200" s="50" t="s">
        <v>10</v>
      </c>
      <c r="I200" s="50"/>
      <c r="J200" s="50" t="s">
        <v>2</v>
      </c>
      <c r="K200" s="50" t="s">
        <v>3</v>
      </c>
    </row>
    <row r="201" spans="1:11" s="1" customFormat="1" ht="13.5" thickBot="1" x14ac:dyDescent="0.25">
      <c r="A201" s="51" t="s">
        <v>4</v>
      </c>
      <c r="B201" s="51" t="s">
        <v>5</v>
      </c>
      <c r="C201" s="51" t="s">
        <v>6</v>
      </c>
      <c r="D201" s="51" t="s">
        <v>7</v>
      </c>
      <c r="E201" s="51" t="s">
        <v>8</v>
      </c>
      <c r="F201" s="52"/>
      <c r="G201" s="51" t="s">
        <v>4</v>
      </c>
      <c r="H201" s="51" t="s">
        <v>5</v>
      </c>
      <c r="I201" s="51" t="s">
        <v>6</v>
      </c>
      <c r="J201" s="51" t="s">
        <v>7</v>
      </c>
      <c r="K201" s="51" t="s">
        <v>8</v>
      </c>
    </row>
    <row r="202" spans="1:11" s="1" customFormat="1" ht="13.5" thickTop="1" x14ac:dyDescent="0.2">
      <c r="A202" s="35" t="s">
        <v>29</v>
      </c>
      <c r="B202" s="36">
        <v>114423</v>
      </c>
      <c r="C202" s="36">
        <v>4094032910</v>
      </c>
      <c r="D202" s="36">
        <f>C202/(B202*12)</f>
        <v>2981.6506223981773</v>
      </c>
      <c r="E202" s="36">
        <v>6400</v>
      </c>
      <c r="F202" s="4"/>
      <c r="G202" s="7" t="s">
        <v>29</v>
      </c>
      <c r="H202" s="4">
        <v>17646</v>
      </c>
      <c r="I202" s="4">
        <v>385014287</v>
      </c>
      <c r="J202" s="4">
        <f>I202/(H202*12)</f>
        <v>1818.2321158713967</v>
      </c>
      <c r="K202" s="4">
        <v>914</v>
      </c>
    </row>
    <row r="203" spans="1:11" s="1" customFormat="1" x14ac:dyDescent="0.2">
      <c r="A203" s="35" t="s">
        <v>30</v>
      </c>
      <c r="B203" s="36">
        <v>117558</v>
      </c>
      <c r="C203" s="36">
        <v>4377325959</v>
      </c>
      <c r="D203" s="36">
        <v>3103</v>
      </c>
      <c r="E203" s="36">
        <v>6549</v>
      </c>
      <c r="F203" s="4"/>
      <c r="G203" s="7" t="s">
        <v>30</v>
      </c>
      <c r="H203" s="4">
        <v>17441</v>
      </c>
      <c r="I203" s="4">
        <v>385799610</v>
      </c>
      <c r="J203" s="4">
        <v>1843</v>
      </c>
      <c r="K203" s="4">
        <v>945</v>
      </c>
    </row>
    <row r="204" spans="1:11" s="1" customFormat="1" x14ac:dyDescent="0.2">
      <c r="A204" s="35" t="s">
        <v>31</v>
      </c>
      <c r="B204" s="36">
        <v>120238</v>
      </c>
      <c r="C204" s="36">
        <v>4463702386</v>
      </c>
      <c r="D204" s="36">
        <f>C204/(B204*12)</f>
        <v>3093.657569431738</v>
      </c>
      <c r="E204" s="36">
        <v>6639</v>
      </c>
      <c r="F204" s="4"/>
      <c r="G204" s="7" t="s">
        <v>31</v>
      </c>
      <c r="H204" s="4">
        <v>17421</v>
      </c>
      <c r="I204" s="4">
        <v>394866582</v>
      </c>
      <c r="J204" s="4">
        <v>1888.8438378967912</v>
      </c>
      <c r="K204" s="4">
        <v>963</v>
      </c>
    </row>
    <row r="205" spans="1:11" s="1" customFormat="1" x14ac:dyDescent="0.2">
      <c r="A205" s="35" t="s">
        <v>33</v>
      </c>
      <c r="B205" s="36">
        <v>123026</v>
      </c>
      <c r="C205" s="36">
        <v>4628701939</v>
      </c>
      <c r="D205" s="36">
        <v>3135</v>
      </c>
      <c r="E205" s="36">
        <v>6887</v>
      </c>
      <c r="F205" s="4"/>
      <c r="G205" s="7" t="s">
        <v>33</v>
      </c>
      <c r="H205" s="4">
        <v>17902</v>
      </c>
      <c r="I205" s="4">
        <v>401886447</v>
      </c>
      <c r="J205" s="4">
        <v>1871</v>
      </c>
      <c r="K205" s="4">
        <v>953</v>
      </c>
    </row>
    <row r="206" spans="1:11" s="1" customFormat="1" x14ac:dyDescent="0.2">
      <c r="A206" s="35" t="s">
        <v>34</v>
      </c>
      <c r="B206" s="36">
        <v>125828</v>
      </c>
      <c r="C206" s="36">
        <v>4831037011</v>
      </c>
      <c r="D206" s="36">
        <v>3199</v>
      </c>
      <c r="E206" s="36">
        <v>7049</v>
      </c>
      <c r="F206" s="4"/>
      <c r="G206" s="7" t="s">
        <v>34</v>
      </c>
      <c r="H206" s="4">
        <v>19120</v>
      </c>
      <c r="I206" s="4">
        <v>426762740</v>
      </c>
      <c r="J206" s="4">
        <v>1860</v>
      </c>
      <c r="K206" s="4">
        <v>1012</v>
      </c>
    </row>
    <row r="207" spans="1:11" s="1" customFormat="1" x14ac:dyDescent="0.2">
      <c r="A207" s="35" t="s">
        <v>35</v>
      </c>
      <c r="B207" s="36">
        <v>131561</v>
      </c>
      <c r="C207" s="36">
        <v>5107134967</v>
      </c>
      <c r="D207" s="36">
        <v>3235</v>
      </c>
      <c r="E207" s="36">
        <v>8655</v>
      </c>
      <c r="F207" s="4"/>
      <c r="G207" s="7" t="s">
        <v>35</v>
      </c>
      <c r="H207" s="4">
        <v>19418</v>
      </c>
      <c r="I207" s="4">
        <v>459461047</v>
      </c>
      <c r="J207" s="4">
        <v>1972</v>
      </c>
      <c r="K207" s="4">
        <v>1046</v>
      </c>
    </row>
    <row r="208" spans="1:11" s="1" customFormat="1" x14ac:dyDescent="0.2">
      <c r="A208" s="35" t="s">
        <v>36</v>
      </c>
      <c r="B208" s="36">
        <v>134267</v>
      </c>
      <c r="C208" s="20">
        <v>5325468993</v>
      </c>
      <c r="D208" s="36">
        <v>3305</v>
      </c>
      <c r="E208" s="36">
        <v>8883</v>
      </c>
      <c r="F208" s="4"/>
      <c r="G208" s="7" t="s">
        <v>36</v>
      </c>
      <c r="H208" s="4">
        <v>20003</v>
      </c>
      <c r="I208" s="4">
        <v>478827765</v>
      </c>
      <c r="J208" s="4">
        <v>1995</v>
      </c>
      <c r="K208" s="4">
        <v>1104</v>
      </c>
    </row>
    <row r="209" spans="1:11" s="4" customFormat="1" x14ac:dyDescent="0.2">
      <c r="A209" s="35" t="s">
        <v>37</v>
      </c>
      <c r="B209" s="36">
        <v>140166</v>
      </c>
      <c r="C209" s="20">
        <v>5652287590</v>
      </c>
      <c r="D209" s="36">
        <v>3360</v>
      </c>
      <c r="E209" s="36">
        <v>9273</v>
      </c>
      <c r="G209" s="7" t="s">
        <v>37</v>
      </c>
      <c r="H209" s="4">
        <v>21109</v>
      </c>
      <c r="I209" s="4">
        <v>521959455</v>
      </c>
      <c r="J209" s="4">
        <v>2061</v>
      </c>
      <c r="K209" s="4">
        <v>1133</v>
      </c>
    </row>
    <row r="210" spans="1:11" s="4" customFormat="1" x14ac:dyDescent="0.2">
      <c r="A210" s="7" t="s">
        <v>38</v>
      </c>
      <c r="B210" s="4">
        <v>146297</v>
      </c>
      <c r="C210" s="20">
        <v>6120115784</v>
      </c>
      <c r="D210" s="36">
        <v>3486</v>
      </c>
      <c r="E210" s="36">
        <v>9721</v>
      </c>
      <c r="G210" s="7" t="s">
        <v>38</v>
      </c>
      <c r="H210" s="4">
        <v>22978</v>
      </c>
      <c r="I210" s="4">
        <v>588356059</v>
      </c>
      <c r="J210" s="4">
        <v>2134</v>
      </c>
      <c r="K210" s="4">
        <v>1215</v>
      </c>
    </row>
    <row r="211" spans="1:11" s="29" customFormat="1" x14ac:dyDescent="0.2">
      <c r="A211" s="30">
        <v>2017</v>
      </c>
      <c r="B211" s="4">
        <v>151111</v>
      </c>
      <c r="C211" s="20">
        <v>6418467954</v>
      </c>
      <c r="D211" s="36">
        <v>3540</v>
      </c>
      <c r="E211" s="36">
        <v>9885</v>
      </c>
      <c r="F211" s="25"/>
      <c r="G211" s="34">
        <v>2017</v>
      </c>
      <c r="H211" s="4">
        <v>24245</v>
      </c>
      <c r="I211" s="20">
        <v>666729474</v>
      </c>
      <c r="J211" s="4">
        <v>2292</v>
      </c>
      <c r="K211" s="4">
        <v>1257</v>
      </c>
    </row>
    <row r="212" spans="1:11" s="29" customFormat="1" x14ac:dyDescent="0.2">
      <c r="A212" s="30">
        <v>2018</v>
      </c>
      <c r="B212" s="4">
        <v>155338</v>
      </c>
      <c r="C212" s="20">
        <v>6765273165</v>
      </c>
      <c r="D212" s="36">
        <v>3629</v>
      </c>
      <c r="E212" s="36">
        <v>10319</v>
      </c>
      <c r="F212" s="25"/>
      <c r="G212" s="34">
        <v>2018</v>
      </c>
      <c r="H212" s="4">
        <v>24903</v>
      </c>
      <c r="I212" s="20">
        <v>703980928</v>
      </c>
      <c r="J212" s="4">
        <v>2356</v>
      </c>
      <c r="K212" s="4">
        <v>1300</v>
      </c>
    </row>
    <row r="213" spans="1:11" s="29" customFormat="1" x14ac:dyDescent="0.2">
      <c r="A213" s="30">
        <v>2019</v>
      </c>
      <c r="B213" s="4">
        <v>160253.49999999968</v>
      </c>
      <c r="C213" s="20">
        <v>7159183252</v>
      </c>
      <c r="D213" s="36">
        <v>3722.8428978670327</v>
      </c>
      <c r="E213" s="36">
        <v>10822</v>
      </c>
      <c r="F213" s="25"/>
      <c r="G213" s="34">
        <v>2019</v>
      </c>
      <c r="H213" s="4">
        <v>25971.833333333248</v>
      </c>
      <c r="I213" s="20">
        <v>755610198</v>
      </c>
      <c r="J213" s="4">
        <v>2424.4540495793599</v>
      </c>
      <c r="K213" s="4">
        <v>1356</v>
      </c>
    </row>
    <row r="214" spans="1:11" s="29" customFormat="1" x14ac:dyDescent="0.2">
      <c r="A214" s="30">
        <v>2020</v>
      </c>
      <c r="B214" s="4">
        <v>160669.41666666657</v>
      </c>
      <c r="C214" s="20">
        <v>7639539640</v>
      </c>
      <c r="D214" s="36">
        <v>3962.34900543715</v>
      </c>
      <c r="E214" s="36">
        <v>11217</v>
      </c>
      <c r="F214" s="25"/>
      <c r="G214" s="34">
        <v>2020</v>
      </c>
      <c r="H214" s="4">
        <v>20915.833333333365</v>
      </c>
      <c r="I214" s="20">
        <v>669155813</v>
      </c>
      <c r="J214" s="4">
        <v>2666.0656320968924</v>
      </c>
      <c r="K214" s="4">
        <v>1439</v>
      </c>
    </row>
    <row r="215" spans="1:11" s="29" customFormat="1" x14ac:dyDescent="0.2">
      <c r="A215" s="30">
        <v>2021</v>
      </c>
      <c r="B215" s="4">
        <v>166546.33333333331</v>
      </c>
      <c r="C215" s="20">
        <v>8206295409</v>
      </c>
      <c r="D215" s="36">
        <v>4106.1123175933026</v>
      </c>
      <c r="E215" s="36">
        <v>12032</v>
      </c>
      <c r="F215" s="25"/>
      <c r="G215" s="34">
        <v>2021</v>
      </c>
      <c r="H215" s="4">
        <v>25080.666666666661</v>
      </c>
      <c r="I215" s="20">
        <v>794245532</v>
      </c>
      <c r="J215" s="4">
        <v>2638.9700300364166</v>
      </c>
      <c r="K215" s="4">
        <v>1529</v>
      </c>
    </row>
    <row r="216" spans="1:11" s="25" customFormat="1" x14ac:dyDescent="0.2">
      <c r="A216" s="30">
        <v>2022</v>
      </c>
      <c r="B216" s="4">
        <v>174013.33333333331</v>
      </c>
      <c r="C216" s="20">
        <v>9285865904</v>
      </c>
      <c r="D216" s="36">
        <v>4446.9130258217765</v>
      </c>
      <c r="E216" s="36">
        <v>12627</v>
      </c>
      <c r="G216" s="30">
        <v>2022</v>
      </c>
      <c r="H216" s="4">
        <v>28298.750000000044</v>
      </c>
      <c r="I216" s="20">
        <v>1000527922</v>
      </c>
      <c r="J216" s="4">
        <v>2946.3254325132098</v>
      </c>
      <c r="K216" s="4">
        <v>1667</v>
      </c>
    </row>
    <row r="217" spans="1:11" s="22" customFormat="1" x14ac:dyDescent="0.2">
      <c r="A217" s="23">
        <v>2023</v>
      </c>
      <c r="B217" s="8">
        <v>182092.75000000006</v>
      </c>
      <c r="C217" s="19">
        <v>10039293013</v>
      </c>
      <c r="D217" s="47">
        <v>4594.4045058539295</v>
      </c>
      <c r="E217" s="47">
        <v>12577</v>
      </c>
      <c r="G217" s="23">
        <v>2023</v>
      </c>
      <c r="H217" s="8">
        <v>30511.25</v>
      </c>
      <c r="I217" s="19">
        <v>1045226969</v>
      </c>
      <c r="J217" s="8">
        <v>2854.7584060524127</v>
      </c>
      <c r="K217" s="8">
        <v>1783</v>
      </c>
    </row>
    <row r="218" spans="1:11" s="1" customFormat="1" ht="11.1" customHeight="1" x14ac:dyDescent="0.2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</row>
    <row r="219" spans="1:11" s="1" customFormat="1" x14ac:dyDescent="0.2">
      <c r="A219" s="14"/>
      <c r="B219" s="15"/>
      <c r="C219" s="49" t="s">
        <v>23</v>
      </c>
      <c r="D219" s="15"/>
      <c r="E219" s="15"/>
      <c r="F219" s="15"/>
      <c r="G219" s="15"/>
      <c r="H219" s="15"/>
      <c r="I219" s="49" t="s">
        <v>22</v>
      </c>
      <c r="J219" s="15"/>
      <c r="K219" s="14"/>
    </row>
    <row r="220" spans="1:11" s="1" customFormat="1" x14ac:dyDescent="0.2">
      <c r="A220" s="50"/>
      <c r="B220" s="50" t="s">
        <v>0</v>
      </c>
      <c r="C220" s="50"/>
      <c r="D220" s="50" t="s">
        <v>32</v>
      </c>
      <c r="E220" s="50"/>
      <c r="F220" s="50"/>
      <c r="G220" s="50"/>
      <c r="H220" s="50" t="s">
        <v>0</v>
      </c>
      <c r="I220" s="50"/>
      <c r="J220" s="50" t="s">
        <v>32</v>
      </c>
      <c r="K220" s="50"/>
    </row>
    <row r="221" spans="1:11" s="1" customFormat="1" x14ac:dyDescent="0.2">
      <c r="A221" s="50"/>
      <c r="B221" s="50" t="s">
        <v>10</v>
      </c>
      <c r="C221" s="50"/>
      <c r="D221" s="50" t="s">
        <v>2</v>
      </c>
      <c r="E221" s="50" t="s">
        <v>3</v>
      </c>
      <c r="F221" s="50"/>
      <c r="G221" s="50"/>
      <c r="H221" s="50" t="s">
        <v>10</v>
      </c>
      <c r="I221" s="50"/>
      <c r="J221" s="50" t="s">
        <v>2</v>
      </c>
      <c r="K221" s="50" t="s">
        <v>3</v>
      </c>
    </row>
    <row r="222" spans="1:11" s="1" customFormat="1" ht="13.5" thickBot="1" x14ac:dyDescent="0.25">
      <c r="A222" s="51" t="s">
        <v>4</v>
      </c>
      <c r="B222" s="51" t="s">
        <v>5</v>
      </c>
      <c r="C222" s="51" t="s">
        <v>6</v>
      </c>
      <c r="D222" s="51" t="s">
        <v>7</v>
      </c>
      <c r="E222" s="51" t="s">
        <v>8</v>
      </c>
      <c r="F222" s="52"/>
      <c r="G222" s="51" t="s">
        <v>4</v>
      </c>
      <c r="H222" s="51" t="s">
        <v>5</v>
      </c>
      <c r="I222" s="51" t="s">
        <v>6</v>
      </c>
      <c r="J222" s="51" t="s">
        <v>7</v>
      </c>
      <c r="K222" s="51" t="s">
        <v>8</v>
      </c>
    </row>
    <row r="223" spans="1:11" s="1" customFormat="1" ht="13.5" thickTop="1" x14ac:dyDescent="0.2">
      <c r="A223" s="7" t="s">
        <v>29</v>
      </c>
      <c r="B223" s="4">
        <v>97171</v>
      </c>
      <c r="C223" s="4">
        <v>1399178355</v>
      </c>
      <c r="D223" s="4">
        <f>C223/(B223*12)</f>
        <v>1199.9279234545286</v>
      </c>
      <c r="E223" s="4">
        <v>4757</v>
      </c>
      <c r="F223" s="4"/>
      <c r="G223" s="7" t="s">
        <v>29</v>
      </c>
      <c r="H223" s="4">
        <v>35629</v>
      </c>
      <c r="I223" s="4">
        <v>996885461</v>
      </c>
      <c r="J223" s="4">
        <f>I223/(H223*12)</f>
        <v>2331.6340177009365</v>
      </c>
      <c r="K223" s="4">
        <v>4776</v>
      </c>
    </row>
    <row r="224" spans="1:11" s="1" customFormat="1" x14ac:dyDescent="0.2">
      <c r="A224" s="7" t="s">
        <v>30</v>
      </c>
      <c r="B224" s="4">
        <v>93412</v>
      </c>
      <c r="C224" s="4">
        <v>1332294141</v>
      </c>
      <c r="D224" s="4">
        <v>1189</v>
      </c>
      <c r="E224" s="4">
        <v>4791</v>
      </c>
      <c r="F224" s="4"/>
      <c r="G224" s="7" t="s">
        <v>30</v>
      </c>
      <c r="H224" s="4">
        <v>34073</v>
      </c>
      <c r="I224" s="4">
        <v>946586541</v>
      </c>
      <c r="J224" s="4">
        <v>2315</v>
      </c>
      <c r="K224" s="4">
        <v>4743</v>
      </c>
    </row>
    <row r="225" spans="1:11" s="1" customFormat="1" x14ac:dyDescent="0.2">
      <c r="A225" s="7" t="s">
        <v>31</v>
      </c>
      <c r="B225" s="4">
        <v>93198</v>
      </c>
      <c r="C225" s="4">
        <v>1364782681</v>
      </c>
      <c r="D225" s="4">
        <v>1220.3254370623117</v>
      </c>
      <c r="E225" s="4">
        <v>4776</v>
      </c>
      <c r="F225" s="4"/>
      <c r="G225" s="7" t="s">
        <v>31</v>
      </c>
      <c r="H225" s="4">
        <v>33699</v>
      </c>
      <c r="I225" s="4">
        <v>955447915</v>
      </c>
      <c r="J225" s="4">
        <f>(I225/H225)/12</f>
        <v>2362.7009579908404</v>
      </c>
      <c r="K225" s="4">
        <v>4758</v>
      </c>
    </row>
    <row r="226" spans="1:11" s="1" customFormat="1" x14ac:dyDescent="0.2">
      <c r="A226" s="7" t="s">
        <v>33</v>
      </c>
      <c r="B226" s="4">
        <v>95610</v>
      </c>
      <c r="C226" s="4">
        <v>1428360439</v>
      </c>
      <c r="D226" s="4">
        <v>1245</v>
      </c>
      <c r="E226" s="4">
        <v>4940</v>
      </c>
      <c r="F226" s="4"/>
      <c r="G226" s="7" t="s">
        <v>33</v>
      </c>
      <c r="H226" s="4">
        <v>34090</v>
      </c>
      <c r="I226" s="4">
        <v>983207548</v>
      </c>
      <c r="J226" s="4">
        <v>2403</v>
      </c>
      <c r="K226" s="4">
        <v>4801</v>
      </c>
    </row>
    <row r="227" spans="1:11" s="1" customFormat="1" x14ac:dyDescent="0.2">
      <c r="A227" s="7" t="s">
        <v>34</v>
      </c>
      <c r="B227" s="4">
        <v>99520</v>
      </c>
      <c r="C227" s="4">
        <v>1525801227</v>
      </c>
      <c r="D227" s="4">
        <v>1278</v>
      </c>
      <c r="E227" s="4">
        <v>5027</v>
      </c>
      <c r="F227" s="4"/>
      <c r="G227" s="7" t="s">
        <v>34</v>
      </c>
      <c r="H227" s="4">
        <v>35054</v>
      </c>
      <c r="I227" s="4">
        <v>1045549450</v>
      </c>
      <c r="J227" s="4">
        <v>2486</v>
      </c>
      <c r="K227" s="4">
        <v>4830</v>
      </c>
    </row>
    <row r="228" spans="1:11" s="1" customFormat="1" x14ac:dyDescent="0.2">
      <c r="A228" s="7" t="s">
        <v>35</v>
      </c>
      <c r="B228" s="4">
        <v>104102</v>
      </c>
      <c r="C228" s="4">
        <v>1601374007</v>
      </c>
      <c r="D228" s="4">
        <v>1282</v>
      </c>
      <c r="E228" s="4">
        <v>5128</v>
      </c>
      <c r="F228" s="4"/>
      <c r="G228" s="7" t="s">
        <v>35</v>
      </c>
      <c r="H228" s="4">
        <f>36425+53</f>
        <v>36478</v>
      </c>
      <c r="I228" s="4">
        <f>1128188591+2130116</f>
        <v>1130318707</v>
      </c>
      <c r="J228" s="4">
        <f t="shared" ref="J228" si="24">I228/(H228*12)</f>
        <v>2582.1927074766527</v>
      </c>
      <c r="K228" s="4">
        <f>4920+35</f>
        <v>4955</v>
      </c>
    </row>
    <row r="229" spans="1:11" s="2" customFormat="1" x14ac:dyDescent="0.2">
      <c r="A229" s="7" t="s">
        <v>36</v>
      </c>
      <c r="B229" s="4">
        <v>108083</v>
      </c>
      <c r="C229" s="4">
        <v>1716518533</v>
      </c>
      <c r="D229" s="4">
        <v>1323</v>
      </c>
      <c r="E229" s="4">
        <v>5249</v>
      </c>
      <c r="F229" s="4"/>
      <c r="G229" s="7" t="s">
        <v>36</v>
      </c>
      <c r="H229" s="4">
        <v>37604</v>
      </c>
      <c r="I229" s="4">
        <v>1201011976</v>
      </c>
      <c r="J229" s="4">
        <f t="shared" ref="J229" si="25">I229/(H229*12)</f>
        <v>2661.534180760912</v>
      </c>
      <c r="K229" s="4">
        <v>5067</v>
      </c>
    </row>
    <row r="230" spans="1:11" s="8" customFormat="1" ht="12" customHeight="1" x14ac:dyDescent="0.2">
      <c r="A230" s="7" t="s">
        <v>37</v>
      </c>
      <c r="B230" s="4">
        <v>112561</v>
      </c>
      <c r="C230" s="4">
        <v>1884639919</v>
      </c>
      <c r="D230" s="4">
        <v>1395</v>
      </c>
      <c r="E230" s="4">
        <v>5421</v>
      </c>
      <c r="F230" s="4"/>
      <c r="G230" s="7" t="s">
        <v>37</v>
      </c>
      <c r="H230" s="4">
        <v>38812</v>
      </c>
      <c r="I230" s="4">
        <v>1274678314</v>
      </c>
      <c r="J230" s="4">
        <v>2737</v>
      </c>
      <c r="K230" s="4">
        <v>5145</v>
      </c>
    </row>
    <row r="231" spans="1:11" s="4" customFormat="1" ht="12" customHeight="1" x14ac:dyDescent="0.2">
      <c r="A231" s="7" t="s">
        <v>38</v>
      </c>
      <c r="B231" s="4">
        <v>115613</v>
      </c>
      <c r="C231" s="4">
        <v>1992366030</v>
      </c>
      <c r="D231" s="4">
        <v>1436</v>
      </c>
      <c r="E231" s="4">
        <v>5543</v>
      </c>
      <c r="G231" s="7" t="s">
        <v>38</v>
      </c>
      <c r="H231" s="4">
        <v>39472</v>
      </c>
      <c r="I231" s="4">
        <v>1314844493</v>
      </c>
      <c r="J231" s="4">
        <v>2776</v>
      </c>
      <c r="K231" s="4">
        <v>5273</v>
      </c>
    </row>
    <row r="232" spans="1:11" s="25" customFormat="1" ht="12" customHeight="1" x14ac:dyDescent="0.2">
      <c r="A232" s="26">
        <v>2017</v>
      </c>
      <c r="B232" s="27">
        <v>118785</v>
      </c>
      <c r="C232" s="4">
        <v>2124314238</v>
      </c>
      <c r="D232" s="4">
        <v>1490</v>
      </c>
      <c r="E232" s="4">
        <v>5664</v>
      </c>
      <c r="G232" s="26">
        <v>2017</v>
      </c>
      <c r="H232" s="27">
        <v>40217.749999999949</v>
      </c>
      <c r="I232" s="27">
        <v>1368994921</v>
      </c>
      <c r="J232" s="27">
        <v>2836.6308429321252</v>
      </c>
      <c r="K232" s="27">
        <v>5295</v>
      </c>
    </row>
    <row r="233" spans="1:11" s="25" customFormat="1" ht="12" customHeight="1" x14ac:dyDescent="0.2">
      <c r="A233" s="26">
        <v>2018</v>
      </c>
      <c r="B233" s="27">
        <v>123600</v>
      </c>
      <c r="C233" s="4">
        <v>2284418150</v>
      </c>
      <c r="D233" s="4">
        <v>1540</v>
      </c>
      <c r="E233" s="4">
        <v>5954</v>
      </c>
      <c r="G233" s="26">
        <v>2018</v>
      </c>
      <c r="H233" s="27">
        <v>41253</v>
      </c>
      <c r="I233" s="27">
        <v>1452864096</v>
      </c>
      <c r="J233" s="27">
        <v>2935</v>
      </c>
      <c r="K233" s="27">
        <v>5504</v>
      </c>
    </row>
    <row r="234" spans="1:11" s="25" customFormat="1" ht="12" customHeight="1" x14ac:dyDescent="0.2">
      <c r="A234" s="26">
        <v>2019</v>
      </c>
      <c r="B234" s="27">
        <v>127474.24999999981</v>
      </c>
      <c r="C234" s="4">
        <v>2460363663</v>
      </c>
      <c r="D234" s="4">
        <v>1608.405660358859</v>
      </c>
      <c r="E234" s="4">
        <v>6099</v>
      </c>
      <c r="G234" s="26">
        <v>2019</v>
      </c>
      <c r="H234" s="27">
        <v>42378.833333333212</v>
      </c>
      <c r="I234" s="27">
        <v>1561986036</v>
      </c>
      <c r="J234" s="27">
        <v>3071.4744310249312</v>
      </c>
      <c r="K234" s="27">
        <v>5789</v>
      </c>
    </row>
    <row r="235" spans="1:11" s="25" customFormat="1" ht="12" customHeight="1" x14ac:dyDescent="0.2">
      <c r="A235" s="26">
        <v>2020</v>
      </c>
      <c r="B235" s="27">
        <v>112499.91666666667</v>
      </c>
      <c r="C235" s="4">
        <v>2210293367</v>
      </c>
      <c r="D235" s="4">
        <v>1637.2555587078211</v>
      </c>
      <c r="E235" s="4">
        <v>6227</v>
      </c>
      <c r="G235" s="26">
        <v>2020</v>
      </c>
      <c r="H235" s="27">
        <v>40037.000000000036</v>
      </c>
      <c r="I235" s="27">
        <v>1544334328</v>
      </c>
      <c r="J235" s="27">
        <v>3214.3898727010819</v>
      </c>
      <c r="K235" s="27">
        <v>5795</v>
      </c>
    </row>
    <row r="236" spans="1:11" s="25" customFormat="1" ht="12" customHeight="1" x14ac:dyDescent="0.2">
      <c r="A236" s="26">
        <v>2021</v>
      </c>
      <c r="B236" s="27">
        <v>123237.74999999996</v>
      </c>
      <c r="C236" s="4">
        <v>2704355068</v>
      </c>
      <c r="D236" s="4">
        <v>1828.6841680680911</v>
      </c>
      <c r="E236" s="4">
        <v>6296</v>
      </c>
      <c r="G236" s="26">
        <v>2021</v>
      </c>
      <c r="H236" s="27">
        <v>42563.916666666715</v>
      </c>
      <c r="I236" s="27">
        <v>1734939820</v>
      </c>
      <c r="J236" s="27">
        <v>3396.7343622434455</v>
      </c>
      <c r="K236" s="27">
        <v>6182</v>
      </c>
    </row>
    <row r="237" spans="1:11" s="25" customFormat="1" ht="12" customHeight="1" x14ac:dyDescent="0.2">
      <c r="A237" s="26">
        <v>2022</v>
      </c>
      <c r="B237" s="27">
        <v>134554.58333333331</v>
      </c>
      <c r="C237" s="4">
        <v>3201061820</v>
      </c>
      <c r="D237" s="4">
        <v>1982.5051295787646</v>
      </c>
      <c r="E237" s="4">
        <v>6540</v>
      </c>
      <c r="G237" s="26">
        <v>2022</v>
      </c>
      <c r="H237" s="27">
        <v>44439.083333333328</v>
      </c>
      <c r="I237" s="27">
        <v>1923600552</v>
      </c>
      <c r="J237" s="27">
        <v>3607.1861518295646</v>
      </c>
      <c r="K237" s="27">
        <v>6672</v>
      </c>
    </row>
    <row r="238" spans="1:11" s="22" customFormat="1" ht="12" customHeight="1" x14ac:dyDescent="0.2">
      <c r="A238" s="21">
        <v>2023</v>
      </c>
      <c r="B238" s="5">
        <v>141695.16666666669</v>
      </c>
      <c r="C238" s="8">
        <v>3519244007</v>
      </c>
      <c r="D238" s="8">
        <v>2069.7271531256652</v>
      </c>
      <c r="E238" s="8">
        <v>6765</v>
      </c>
      <c r="G238" s="21">
        <v>2023</v>
      </c>
      <c r="H238" s="5">
        <v>46187.166666666664</v>
      </c>
      <c r="I238" s="5">
        <v>2093322335</v>
      </c>
      <c r="J238" s="5">
        <v>3776.8830717767923</v>
      </c>
      <c r="K238" s="5">
        <v>6912</v>
      </c>
    </row>
    <row r="239" spans="1:11" s="1" customFormat="1" x14ac:dyDescent="0.2">
      <c r="A239" s="44"/>
      <c r="B239" s="44"/>
      <c r="C239" s="4"/>
      <c r="D239" s="4"/>
      <c r="E239" s="4"/>
      <c r="F239" s="4"/>
      <c r="G239" s="4"/>
      <c r="H239" s="4"/>
      <c r="I239" s="4"/>
      <c r="J239" s="4"/>
      <c r="K239" s="4"/>
    </row>
    <row r="240" spans="1:11" s="1" customFormat="1" x14ac:dyDescent="0.2">
      <c r="A240" s="61" t="s">
        <v>45</v>
      </c>
      <c r="B240" s="61"/>
      <c r="C240" s="61"/>
      <c r="D240" s="61"/>
      <c r="E240" s="61"/>
      <c r="F240" s="61"/>
      <c r="G240" s="61"/>
      <c r="H240" s="61"/>
      <c r="I240" s="61"/>
      <c r="J240" s="61"/>
      <c r="K240" s="61"/>
    </row>
    <row r="241" spans="1:11" s="1" customFormat="1" ht="12" x14ac:dyDescent="0.2"/>
    <row r="242" spans="1:11" s="1" customFormat="1" x14ac:dyDescent="0.2">
      <c r="A242" s="4"/>
      <c r="B242" s="4"/>
      <c r="C242" s="4"/>
      <c r="D242" s="4"/>
      <c r="E242" s="4"/>
      <c r="F242" s="4"/>
      <c r="G242" s="4"/>
      <c r="H242" s="43"/>
      <c r="I242" s="4"/>
      <c r="J242" s="4"/>
      <c r="K242" s="4"/>
    </row>
    <row r="243" spans="1:11" s="1" customFormat="1" x14ac:dyDescent="0.2">
      <c r="A243" s="59" t="s">
        <v>52</v>
      </c>
      <c r="B243" s="60"/>
      <c r="C243" s="60"/>
      <c r="D243" s="60"/>
      <c r="E243" s="60"/>
      <c r="F243" s="60"/>
      <c r="G243" s="60"/>
      <c r="H243" s="60"/>
      <c r="I243" s="60"/>
      <c r="J243" s="60"/>
      <c r="K243" s="60"/>
    </row>
    <row r="244" spans="1:11" s="1" customFormat="1" x14ac:dyDescent="0.2">
      <c r="A244" s="59" t="s">
        <v>47</v>
      </c>
      <c r="B244" s="59"/>
      <c r="C244" s="59"/>
      <c r="D244" s="59"/>
      <c r="E244" s="59"/>
      <c r="F244" s="59"/>
      <c r="G244" s="59"/>
      <c r="H244" s="59"/>
      <c r="I244" s="59"/>
      <c r="J244" s="59"/>
      <c r="K244" s="59"/>
    </row>
    <row r="245" spans="1:11" s="1" customFormat="1" x14ac:dyDescent="0.2">
      <c r="A245" s="39"/>
      <c r="B245" s="39"/>
      <c r="C245" s="39"/>
      <c r="D245" s="39"/>
      <c r="E245" s="39"/>
      <c r="F245" s="39"/>
      <c r="G245" s="39"/>
      <c r="H245" s="39"/>
      <c r="I245" s="39"/>
      <c r="J245" s="39"/>
      <c r="K245" s="39"/>
    </row>
    <row r="246" spans="1:11" s="1" customFormat="1" x14ac:dyDescent="0.2">
      <c r="A246" s="17"/>
      <c r="B246" s="18"/>
      <c r="C246" s="15" t="s">
        <v>24</v>
      </c>
      <c r="D246" s="18"/>
      <c r="E246" s="18"/>
      <c r="F246" s="18"/>
      <c r="G246" s="18"/>
      <c r="H246" s="18"/>
      <c r="I246" s="15" t="s">
        <v>25</v>
      </c>
      <c r="J246" s="17"/>
      <c r="K246" s="17"/>
    </row>
    <row r="247" spans="1:11" s="1" customFormat="1" x14ac:dyDescent="0.2">
      <c r="A247" s="50"/>
      <c r="B247" s="50" t="s">
        <v>0</v>
      </c>
      <c r="C247" s="50"/>
      <c r="D247" s="50" t="s">
        <v>32</v>
      </c>
      <c r="E247" s="50"/>
      <c r="F247" s="50"/>
      <c r="G247" s="50"/>
      <c r="H247" s="50" t="s">
        <v>0</v>
      </c>
      <c r="I247" s="50"/>
      <c r="J247" s="50" t="s">
        <v>32</v>
      </c>
      <c r="K247" s="50"/>
    </row>
    <row r="248" spans="1:11" s="1" customFormat="1" x14ac:dyDescent="0.2">
      <c r="A248" s="50"/>
      <c r="B248" s="50" t="s">
        <v>10</v>
      </c>
      <c r="C248" s="50"/>
      <c r="D248" s="50" t="s">
        <v>2</v>
      </c>
      <c r="E248" s="50" t="s">
        <v>3</v>
      </c>
      <c r="F248" s="50"/>
      <c r="G248" s="50"/>
      <c r="H248" s="50" t="s">
        <v>10</v>
      </c>
      <c r="I248" s="50"/>
      <c r="J248" s="50" t="s">
        <v>2</v>
      </c>
      <c r="K248" s="50" t="s">
        <v>3</v>
      </c>
    </row>
    <row r="249" spans="1:11" s="1" customFormat="1" ht="13.5" thickBot="1" x14ac:dyDescent="0.25">
      <c r="A249" s="51" t="s">
        <v>4</v>
      </c>
      <c r="B249" s="51" t="s">
        <v>5</v>
      </c>
      <c r="C249" s="51" t="s">
        <v>6</v>
      </c>
      <c r="D249" s="51" t="s">
        <v>7</v>
      </c>
      <c r="E249" s="51" t="s">
        <v>8</v>
      </c>
      <c r="F249" s="52"/>
      <c r="G249" s="51" t="s">
        <v>4</v>
      </c>
      <c r="H249" s="51" t="s">
        <v>5</v>
      </c>
      <c r="I249" s="51" t="s">
        <v>6</v>
      </c>
      <c r="J249" s="51" t="s">
        <v>7</v>
      </c>
      <c r="K249" s="51" t="s">
        <v>8</v>
      </c>
    </row>
    <row r="250" spans="1:11" s="1" customFormat="1" ht="13.5" thickTop="1" x14ac:dyDescent="0.2">
      <c r="A250" s="7" t="s">
        <v>29</v>
      </c>
      <c r="B250" s="4">
        <f>H250+B271+H271</f>
        <v>211709</v>
      </c>
      <c r="C250" s="4">
        <f>I250+C271+I271</f>
        <v>8192622919</v>
      </c>
      <c r="D250" s="4">
        <f t="shared" ref="D250:D251" si="26">C250/(B250*12)</f>
        <v>3224.7971346675545</v>
      </c>
      <c r="E250" s="4">
        <f t="shared" ref="E250:E265" si="27">K250+E271+K271</f>
        <v>3694</v>
      </c>
      <c r="F250" s="4"/>
      <c r="G250" s="7" t="s">
        <v>29</v>
      </c>
      <c r="H250" s="4">
        <v>35332</v>
      </c>
      <c r="I250" s="4">
        <v>2032958722</v>
      </c>
      <c r="J250" s="4">
        <f>I250/(H250*12)</f>
        <v>4794.8949064115623</v>
      </c>
      <c r="K250" s="4">
        <v>545</v>
      </c>
    </row>
    <row r="251" spans="1:11" s="1" customFormat="1" x14ac:dyDescent="0.2">
      <c r="A251" s="7" t="s">
        <v>30</v>
      </c>
      <c r="B251" s="4">
        <f>H251+B272+H272</f>
        <v>214685</v>
      </c>
      <c r="C251" s="4">
        <f>I251+C272+I272</f>
        <v>8565203063</v>
      </c>
      <c r="D251" s="4">
        <f t="shared" si="26"/>
        <v>3324.7172458097521</v>
      </c>
      <c r="E251" s="4">
        <f t="shared" si="27"/>
        <v>3743</v>
      </c>
      <c r="F251" s="4"/>
      <c r="G251" s="7" t="s">
        <v>30</v>
      </c>
      <c r="H251" s="4">
        <v>36343</v>
      </c>
      <c r="I251" s="4">
        <v>2167706554</v>
      </c>
      <c r="J251" s="4">
        <v>4970</v>
      </c>
      <c r="K251" s="4">
        <v>577</v>
      </c>
    </row>
    <row r="252" spans="1:11" s="1" customFormat="1" x14ac:dyDescent="0.2">
      <c r="A252" s="7" t="s">
        <v>31</v>
      </c>
      <c r="B252" s="4">
        <f t="shared" ref="B252:B265" si="28">H252+B273+H273</f>
        <v>217078</v>
      </c>
      <c r="C252" s="4">
        <v>8628230207</v>
      </c>
      <c r="D252" s="4">
        <f t="shared" ref="D252:D257" si="29">(C252/B252)/12</f>
        <v>3312.2618778350025</v>
      </c>
      <c r="E252" s="4">
        <f t="shared" si="27"/>
        <v>3774</v>
      </c>
      <c r="F252" s="4"/>
      <c r="G252" s="7" t="s">
        <v>31</v>
      </c>
      <c r="H252" s="4">
        <v>37734</v>
      </c>
      <c r="I252" s="4">
        <v>2270778100</v>
      </c>
      <c r="J252" s="4">
        <v>5014.8806999876333</v>
      </c>
      <c r="K252" s="4">
        <v>587</v>
      </c>
    </row>
    <row r="253" spans="1:11" s="1" customFormat="1" x14ac:dyDescent="0.2">
      <c r="A253" s="7" t="s">
        <v>33</v>
      </c>
      <c r="B253" s="4">
        <f t="shared" si="28"/>
        <v>220772</v>
      </c>
      <c r="C253" s="4">
        <f t="shared" ref="C253:C258" si="30">I253+C274+I274</f>
        <v>8847571057</v>
      </c>
      <c r="D253" s="4">
        <f t="shared" si="29"/>
        <v>3339.6335952173886</v>
      </c>
      <c r="E253" s="4">
        <f t="shared" si="27"/>
        <v>3785</v>
      </c>
      <c r="F253" s="4"/>
      <c r="G253" s="7" t="s">
        <v>33</v>
      </c>
      <c r="H253" s="4">
        <v>36616</v>
      </c>
      <c r="I253" s="4">
        <v>2290035565</v>
      </c>
      <c r="J253" s="4">
        <v>5212</v>
      </c>
      <c r="K253" s="4">
        <v>596</v>
      </c>
    </row>
    <row r="254" spans="1:11" s="1" customFormat="1" x14ac:dyDescent="0.2">
      <c r="A254" s="7" t="s">
        <v>34</v>
      </c>
      <c r="B254" s="4">
        <f t="shared" si="28"/>
        <v>223298</v>
      </c>
      <c r="C254" s="4">
        <f t="shared" si="30"/>
        <v>8948205623</v>
      </c>
      <c r="D254" s="4">
        <f t="shared" si="29"/>
        <v>3339.4110198777721</v>
      </c>
      <c r="E254" s="4">
        <f t="shared" si="27"/>
        <v>3775</v>
      </c>
      <c r="F254" s="4"/>
      <c r="G254" s="7" t="s">
        <v>34</v>
      </c>
      <c r="H254" s="4">
        <v>35396</v>
      </c>
      <c r="I254" s="4">
        <v>2249120566</v>
      </c>
      <c r="J254" s="4">
        <v>5295</v>
      </c>
      <c r="K254" s="4">
        <v>569</v>
      </c>
    </row>
    <row r="255" spans="1:11" s="1" customFormat="1" x14ac:dyDescent="0.2">
      <c r="A255" s="7" t="s">
        <v>35</v>
      </c>
      <c r="B255" s="4">
        <f t="shared" si="28"/>
        <v>225916</v>
      </c>
      <c r="C255" s="4">
        <f t="shared" si="30"/>
        <v>9087974664</v>
      </c>
      <c r="D255" s="4">
        <f t="shared" si="29"/>
        <v>3352.2690823137805</v>
      </c>
      <c r="E255" s="4">
        <f t="shared" si="27"/>
        <v>3758</v>
      </c>
      <c r="F255" s="4"/>
      <c r="G255" s="7" t="s">
        <v>35</v>
      </c>
      <c r="H255" s="4">
        <v>34540</v>
      </c>
      <c r="I255" s="4">
        <v>2169632313</v>
      </c>
      <c r="J255" s="4">
        <v>5235</v>
      </c>
      <c r="K255" s="4">
        <v>549</v>
      </c>
    </row>
    <row r="256" spans="1:11" s="2" customFormat="1" x14ac:dyDescent="0.2">
      <c r="A256" s="7" t="s">
        <v>36</v>
      </c>
      <c r="B256" s="4">
        <f t="shared" si="28"/>
        <v>230619</v>
      </c>
      <c r="C256" s="4">
        <f t="shared" si="30"/>
        <v>9377049012</v>
      </c>
      <c r="D256" s="4">
        <f t="shared" si="29"/>
        <v>3388.3624115966159</v>
      </c>
      <c r="E256" s="4">
        <f t="shared" si="27"/>
        <v>3750</v>
      </c>
      <c r="F256" s="4"/>
      <c r="G256" s="7" t="s">
        <v>36</v>
      </c>
      <c r="H256" s="4">
        <v>34267</v>
      </c>
      <c r="I256" s="4">
        <v>2254679675</v>
      </c>
      <c r="J256" s="4">
        <v>5483</v>
      </c>
      <c r="K256" s="4">
        <v>542</v>
      </c>
    </row>
    <row r="257" spans="1:13" s="8" customFormat="1" x14ac:dyDescent="0.2">
      <c r="A257" s="7" t="s">
        <v>37</v>
      </c>
      <c r="B257" s="4">
        <f t="shared" si="28"/>
        <v>233653</v>
      </c>
      <c r="C257" s="4">
        <f t="shared" si="30"/>
        <v>9702649048</v>
      </c>
      <c r="D257" s="4">
        <f t="shared" si="29"/>
        <v>3460.4909302826559</v>
      </c>
      <c r="E257" s="4">
        <f t="shared" si="27"/>
        <v>3745</v>
      </c>
      <c r="F257" s="4"/>
      <c r="G257" s="7" t="s">
        <v>37</v>
      </c>
      <c r="H257" s="4">
        <v>34984</v>
      </c>
      <c r="I257" s="4">
        <v>2254629584</v>
      </c>
      <c r="J257" s="4">
        <v>5371</v>
      </c>
      <c r="K257" s="4">
        <v>545</v>
      </c>
    </row>
    <row r="258" spans="1:13" s="4" customFormat="1" x14ac:dyDescent="0.2">
      <c r="A258" s="7" t="s">
        <v>38</v>
      </c>
      <c r="B258" s="4">
        <f t="shared" si="28"/>
        <v>239416</v>
      </c>
      <c r="C258" s="4">
        <f t="shared" si="30"/>
        <v>10264736409</v>
      </c>
      <c r="D258" s="4">
        <f t="shared" ref="D258" si="31">(C258/B258)/12</f>
        <v>3572.8384934590836</v>
      </c>
      <c r="E258" s="4">
        <f t="shared" si="27"/>
        <v>3756</v>
      </c>
      <c r="G258" s="7" t="s">
        <v>38</v>
      </c>
      <c r="H258" s="4">
        <v>36076</v>
      </c>
      <c r="I258" s="4">
        <v>2431798223</v>
      </c>
      <c r="J258" s="4">
        <v>5617</v>
      </c>
      <c r="K258" s="4">
        <v>548</v>
      </c>
    </row>
    <row r="259" spans="1:13" s="1" customFormat="1" ht="12" customHeight="1" x14ac:dyDescent="0.2">
      <c r="A259" s="30">
        <v>2017</v>
      </c>
      <c r="B259" s="4">
        <f t="shared" si="28"/>
        <v>244303.08333333331</v>
      </c>
      <c r="C259" s="4">
        <f>I259+C280+I280+17723</f>
        <v>10727377739</v>
      </c>
      <c r="D259" s="4">
        <f t="shared" ref="D259" si="32">(C259/B259)/12</f>
        <v>3659.1766780812227</v>
      </c>
      <c r="E259" s="4">
        <f t="shared" si="27"/>
        <v>3754</v>
      </c>
      <c r="F259" s="4"/>
      <c r="G259" s="26">
        <v>2017</v>
      </c>
      <c r="H259" s="4">
        <v>36047.333333333299</v>
      </c>
      <c r="I259" s="4">
        <f>2505684674</f>
        <v>2505684674</v>
      </c>
      <c r="J259" s="4">
        <v>5792.5798348467806</v>
      </c>
      <c r="K259" s="4">
        <v>544</v>
      </c>
    </row>
    <row r="260" spans="1:13" s="1" customFormat="1" ht="12" customHeight="1" x14ac:dyDescent="0.2">
      <c r="A260" s="30">
        <v>2018</v>
      </c>
      <c r="B260" s="4">
        <f t="shared" si="28"/>
        <v>247895</v>
      </c>
      <c r="C260" s="4">
        <f>I260+C281+I281+17723</f>
        <v>11331494705</v>
      </c>
      <c r="D260" s="4">
        <f t="shared" ref="D260:D261" si="33">(C260/B260)/12</f>
        <v>3809.2386914486647</v>
      </c>
      <c r="E260" s="4">
        <f t="shared" si="27"/>
        <v>4255</v>
      </c>
      <c r="F260" s="4"/>
      <c r="G260" s="26">
        <v>2018</v>
      </c>
      <c r="H260" s="4">
        <v>36087</v>
      </c>
      <c r="I260" s="4">
        <v>2596126648</v>
      </c>
      <c r="J260" s="4">
        <v>5995</v>
      </c>
      <c r="K260" s="4">
        <v>550</v>
      </c>
    </row>
    <row r="261" spans="1:13" s="1" customFormat="1" ht="12" customHeight="1" x14ac:dyDescent="0.2">
      <c r="A261" s="30">
        <v>2019</v>
      </c>
      <c r="B261" s="4">
        <f t="shared" si="28"/>
        <v>253696.66666666634</v>
      </c>
      <c r="C261" s="4">
        <f>I261+C282+I282+17723</f>
        <v>11963750205</v>
      </c>
      <c r="D261" s="4">
        <f t="shared" si="33"/>
        <v>3929.8079744182737</v>
      </c>
      <c r="E261" s="4">
        <f t="shared" si="27"/>
        <v>4274</v>
      </c>
      <c r="F261" s="4"/>
      <c r="G261" s="26">
        <v>2019</v>
      </c>
      <c r="H261" s="4">
        <v>37164</v>
      </c>
      <c r="I261" s="4">
        <v>2684909367</v>
      </c>
      <c r="J261" s="4">
        <v>6020.4891156645726</v>
      </c>
      <c r="K261" s="4">
        <v>547</v>
      </c>
    </row>
    <row r="262" spans="1:13" s="1" customFormat="1" ht="12" customHeight="1" x14ac:dyDescent="0.2">
      <c r="A262" s="30">
        <v>2020</v>
      </c>
      <c r="B262" s="4">
        <f t="shared" si="28"/>
        <v>248607.75</v>
      </c>
      <c r="C262" s="4">
        <f>SUM(I262,C283,I283)</f>
        <v>12619418313</v>
      </c>
      <c r="D262" s="4">
        <f t="shared" ref="D262:D263" si="34">(C262/B262)/12</f>
        <v>4230.0298069951559</v>
      </c>
      <c r="E262" s="4">
        <f t="shared" si="27"/>
        <v>4239</v>
      </c>
      <c r="F262" s="4"/>
      <c r="G262" s="26">
        <v>2020</v>
      </c>
      <c r="H262" s="4">
        <v>39163.583333333299</v>
      </c>
      <c r="I262" s="4">
        <v>2851226715</v>
      </c>
      <c r="J262" s="4">
        <v>6066.9174275421728</v>
      </c>
      <c r="K262" s="4">
        <v>538</v>
      </c>
    </row>
    <row r="263" spans="1:13" s="1" customFormat="1" ht="12" customHeight="1" x14ac:dyDescent="0.2">
      <c r="A263" s="30">
        <v>2021</v>
      </c>
      <c r="B263" s="4">
        <f t="shared" si="28"/>
        <v>251680.91666666669</v>
      </c>
      <c r="C263" s="4">
        <f>SUM(I263,C284,I284)</f>
        <v>13358352573</v>
      </c>
      <c r="D263" s="4">
        <f t="shared" si="34"/>
        <v>4423.0451100285381</v>
      </c>
      <c r="E263" s="4">
        <f t="shared" si="27"/>
        <v>4277</v>
      </c>
      <c r="F263" s="4"/>
      <c r="G263" s="26">
        <v>2021</v>
      </c>
      <c r="H263" s="4">
        <v>39285.499999999964</v>
      </c>
      <c r="I263" s="4">
        <v>2960693815</v>
      </c>
      <c r="J263" s="4">
        <v>6280.2938637241105</v>
      </c>
      <c r="K263" s="4">
        <v>574</v>
      </c>
    </row>
    <row r="264" spans="1:13" s="1" customFormat="1" ht="12" customHeight="1" x14ac:dyDescent="0.2">
      <c r="A264" s="30">
        <v>2022</v>
      </c>
      <c r="B264" s="4">
        <f t="shared" si="28"/>
        <v>256770.41666666669</v>
      </c>
      <c r="C264" s="4">
        <f>SUM(I264,C285,I285)</f>
        <v>14416618309</v>
      </c>
      <c r="D264" s="4">
        <f t="shared" ref="D264:D265" si="35">(C264/B264)/12</f>
        <v>4678.8289503106698</v>
      </c>
      <c r="E264" s="4">
        <f t="shared" si="27"/>
        <v>4255</v>
      </c>
      <c r="F264" s="4"/>
      <c r="G264" s="26">
        <v>2022</v>
      </c>
      <c r="H264" s="4">
        <v>38737.750000000015</v>
      </c>
      <c r="I264" s="4">
        <v>3067901932</v>
      </c>
      <c r="J264" s="4">
        <v>6599.7249280955466</v>
      </c>
      <c r="K264" s="4">
        <v>572</v>
      </c>
    </row>
    <row r="265" spans="1:13" s="2" customFormat="1" ht="12" customHeight="1" x14ac:dyDescent="0.2">
      <c r="A265" s="23">
        <v>2023</v>
      </c>
      <c r="B265" s="8">
        <f t="shared" si="28"/>
        <v>266529.91666666669</v>
      </c>
      <c r="C265" s="8">
        <f>SUM(I265,C286,I286)</f>
        <v>16179533915</v>
      </c>
      <c r="D265" s="8">
        <f t="shared" si="35"/>
        <v>5058.6985122683227</v>
      </c>
      <c r="E265" s="4">
        <f t="shared" si="27"/>
        <v>4233</v>
      </c>
      <c r="F265" s="8"/>
      <c r="G265" s="21">
        <v>2023</v>
      </c>
      <c r="H265" s="8">
        <v>39990.583333333336</v>
      </c>
      <c r="I265" s="8">
        <v>3309757706</v>
      </c>
      <c r="J265" s="8">
        <v>6896.9522116664957</v>
      </c>
      <c r="K265" s="8">
        <v>570</v>
      </c>
    </row>
    <row r="266" spans="1:13" s="2" customFormat="1" ht="12" customHeight="1" x14ac:dyDescent="0.2">
      <c r="A266" s="23"/>
      <c r="B266" s="8"/>
      <c r="C266" s="8"/>
      <c r="D266" s="8"/>
      <c r="E266" s="8"/>
      <c r="F266" s="8"/>
      <c r="G266" s="21"/>
      <c r="H266" s="8"/>
      <c r="I266" s="8"/>
      <c r="J266" s="8"/>
      <c r="K266" s="8"/>
    </row>
    <row r="267" spans="1:13" s="1" customFormat="1" x14ac:dyDescent="0.2">
      <c r="A267" s="14"/>
      <c r="B267" s="14"/>
      <c r="C267" s="49" t="s">
        <v>26</v>
      </c>
      <c r="D267" s="15"/>
      <c r="E267" s="15"/>
      <c r="F267" s="15"/>
      <c r="G267" s="15"/>
      <c r="H267" s="15"/>
      <c r="I267" s="49" t="s">
        <v>27</v>
      </c>
      <c r="J267" s="14"/>
      <c r="K267" s="14"/>
    </row>
    <row r="268" spans="1:13" s="1" customFormat="1" x14ac:dyDescent="0.2">
      <c r="A268" s="50"/>
      <c r="B268" s="50" t="s">
        <v>0</v>
      </c>
      <c r="C268" s="50"/>
      <c r="D268" s="50" t="s">
        <v>32</v>
      </c>
      <c r="E268" s="50"/>
      <c r="F268" s="50"/>
      <c r="G268" s="50"/>
      <c r="H268" s="50" t="s">
        <v>0</v>
      </c>
      <c r="I268" s="50"/>
      <c r="J268" s="50" t="s">
        <v>32</v>
      </c>
      <c r="K268" s="50"/>
    </row>
    <row r="269" spans="1:13" s="1" customFormat="1" x14ac:dyDescent="0.2">
      <c r="A269" s="50"/>
      <c r="B269" s="50" t="s">
        <v>10</v>
      </c>
      <c r="C269" s="50"/>
      <c r="D269" s="50" t="s">
        <v>2</v>
      </c>
      <c r="E269" s="50" t="s">
        <v>3</v>
      </c>
      <c r="F269" s="50"/>
      <c r="G269" s="50"/>
      <c r="H269" s="50" t="s">
        <v>10</v>
      </c>
      <c r="I269" s="50"/>
      <c r="J269" s="50" t="s">
        <v>2</v>
      </c>
      <c r="K269" s="50" t="s">
        <v>3</v>
      </c>
    </row>
    <row r="270" spans="1:13" s="1" customFormat="1" ht="13.5" thickBot="1" x14ac:dyDescent="0.25">
      <c r="A270" s="51" t="s">
        <v>4</v>
      </c>
      <c r="B270" s="51" t="s">
        <v>5</v>
      </c>
      <c r="C270" s="51" t="s">
        <v>6</v>
      </c>
      <c r="D270" s="51" t="s">
        <v>7</v>
      </c>
      <c r="E270" s="51" t="s">
        <v>8</v>
      </c>
      <c r="F270" s="52"/>
      <c r="G270" s="51" t="s">
        <v>4</v>
      </c>
      <c r="H270" s="51" t="s">
        <v>5</v>
      </c>
      <c r="I270" s="51" t="s">
        <v>6</v>
      </c>
      <c r="J270" s="51" t="s">
        <v>7</v>
      </c>
      <c r="K270" s="51" t="s">
        <v>8</v>
      </c>
    </row>
    <row r="271" spans="1:13" s="1" customFormat="1" ht="13.5" thickTop="1" x14ac:dyDescent="0.2">
      <c r="A271" s="7" t="s">
        <v>29</v>
      </c>
      <c r="B271" s="4">
        <v>64343</v>
      </c>
      <c r="C271" s="4">
        <v>2579412400</v>
      </c>
      <c r="D271" s="4">
        <f>C271/(B271*12)</f>
        <v>3340.7058006827988</v>
      </c>
      <c r="E271" s="4">
        <v>546</v>
      </c>
      <c r="F271" s="4"/>
      <c r="G271" s="7" t="s">
        <v>29</v>
      </c>
      <c r="H271" s="4">
        <v>112034</v>
      </c>
      <c r="I271" s="4">
        <v>3580251797</v>
      </c>
      <c r="J271" s="4">
        <f>I271/(H271*12)</f>
        <v>2663.0693933686798</v>
      </c>
      <c r="K271" s="4">
        <v>2603</v>
      </c>
      <c r="M271" s="1" t="s">
        <v>9</v>
      </c>
    </row>
    <row r="272" spans="1:13" s="1" customFormat="1" x14ac:dyDescent="0.2">
      <c r="A272" s="7" t="s">
        <v>30</v>
      </c>
      <c r="B272" s="4">
        <v>64134</v>
      </c>
      <c r="C272" s="4">
        <v>2681379661</v>
      </c>
      <c r="D272" s="4">
        <v>3484</v>
      </c>
      <c r="E272" s="4">
        <v>551</v>
      </c>
      <c r="F272" s="4"/>
      <c r="G272" s="7" t="s">
        <v>30</v>
      </c>
      <c r="H272" s="4">
        <v>114208</v>
      </c>
      <c r="I272" s="4">
        <v>3716116848</v>
      </c>
      <c r="J272" s="4">
        <v>2712</v>
      </c>
      <c r="K272" s="4">
        <v>2615</v>
      </c>
    </row>
    <row r="273" spans="1:11" s="1" customFormat="1" x14ac:dyDescent="0.2">
      <c r="A273" s="7" t="s">
        <v>31</v>
      </c>
      <c r="B273" s="4">
        <v>64691</v>
      </c>
      <c r="C273" s="4">
        <v>2688434507</v>
      </c>
      <c r="D273" s="4">
        <v>3463.1743042566454</v>
      </c>
      <c r="E273" s="4">
        <v>549</v>
      </c>
      <c r="F273" s="4"/>
      <c r="G273" s="7" t="s">
        <v>31</v>
      </c>
      <c r="H273" s="4">
        <v>114653</v>
      </c>
      <c r="I273" s="4">
        <v>3669017600</v>
      </c>
      <c r="J273" s="4">
        <v>2666.7550492936657</v>
      </c>
      <c r="K273" s="4">
        <v>2638</v>
      </c>
    </row>
    <row r="274" spans="1:11" s="1" customFormat="1" x14ac:dyDescent="0.2">
      <c r="A274" s="7" t="s">
        <v>33</v>
      </c>
      <c r="B274" s="4">
        <v>66263</v>
      </c>
      <c r="C274" s="4">
        <v>2778581679</v>
      </c>
      <c r="D274" s="4">
        <v>3494</v>
      </c>
      <c r="E274" s="4">
        <v>547</v>
      </c>
      <c r="F274" s="4"/>
      <c r="G274" s="7" t="s">
        <v>33</v>
      </c>
      <c r="H274" s="4">
        <v>117893</v>
      </c>
      <c r="I274" s="4">
        <v>3778953813</v>
      </c>
      <c r="J274" s="4">
        <v>2671</v>
      </c>
      <c r="K274" s="4">
        <v>2642</v>
      </c>
    </row>
    <row r="275" spans="1:11" s="1" customFormat="1" x14ac:dyDescent="0.2">
      <c r="A275" s="7" t="s">
        <v>34</v>
      </c>
      <c r="B275" s="4">
        <v>68704</v>
      </c>
      <c r="C275" s="4">
        <v>2907352832</v>
      </c>
      <c r="D275" s="4">
        <v>3526</v>
      </c>
      <c r="E275" s="4">
        <v>550</v>
      </c>
      <c r="F275" s="4"/>
      <c r="G275" s="7" t="s">
        <v>34</v>
      </c>
      <c r="H275" s="4">
        <v>119198</v>
      </c>
      <c r="I275" s="4">
        <v>3791732225</v>
      </c>
      <c r="J275" s="4">
        <v>2651</v>
      </c>
      <c r="K275" s="4">
        <v>2656</v>
      </c>
    </row>
    <row r="276" spans="1:11" s="1" customFormat="1" x14ac:dyDescent="0.2">
      <c r="A276" s="7" t="s">
        <v>35</v>
      </c>
      <c r="B276" s="4">
        <v>71463</v>
      </c>
      <c r="C276" s="4">
        <v>3016745886</v>
      </c>
      <c r="D276" s="4">
        <v>3518</v>
      </c>
      <c r="E276" s="4">
        <v>551</v>
      </c>
      <c r="F276" s="4"/>
      <c r="G276" s="7" t="s">
        <v>35</v>
      </c>
      <c r="H276" s="4">
        <v>119913</v>
      </c>
      <c r="I276" s="4">
        <v>3901596465</v>
      </c>
      <c r="J276" s="4">
        <v>2711</v>
      </c>
      <c r="K276" s="4">
        <v>2658</v>
      </c>
    </row>
    <row r="277" spans="1:11" s="2" customFormat="1" x14ac:dyDescent="0.2">
      <c r="A277" s="7" t="s">
        <v>36</v>
      </c>
      <c r="B277" s="4">
        <v>74529</v>
      </c>
      <c r="C277" s="4">
        <v>3151809756</v>
      </c>
      <c r="D277" s="4">
        <v>3524</v>
      </c>
      <c r="E277" s="4">
        <v>548</v>
      </c>
      <c r="F277" s="4"/>
      <c r="G277" s="7" t="s">
        <v>36</v>
      </c>
      <c r="H277" s="4">
        <v>121823</v>
      </c>
      <c r="I277" s="4">
        <v>3970559581</v>
      </c>
      <c r="J277" s="4">
        <v>2716</v>
      </c>
      <c r="K277" s="4">
        <v>2660</v>
      </c>
    </row>
    <row r="278" spans="1:11" s="8" customFormat="1" x14ac:dyDescent="0.2">
      <c r="A278" s="7" t="s">
        <v>37</v>
      </c>
      <c r="B278" s="4">
        <v>76154</v>
      </c>
      <c r="C278" s="4">
        <v>3370320834</v>
      </c>
      <c r="D278" s="4">
        <v>3688</v>
      </c>
      <c r="E278" s="4">
        <v>545</v>
      </c>
      <c r="F278" s="4"/>
      <c r="G278" s="7" t="s">
        <v>37</v>
      </c>
      <c r="H278" s="4">
        <v>122515</v>
      </c>
      <c r="I278" s="4">
        <v>4077698630</v>
      </c>
      <c r="J278" s="4">
        <v>2774</v>
      </c>
      <c r="K278" s="4">
        <v>2655</v>
      </c>
    </row>
    <row r="279" spans="1:11" s="4" customFormat="1" x14ac:dyDescent="0.2">
      <c r="A279" s="7" t="s">
        <v>38</v>
      </c>
      <c r="B279" s="4">
        <v>78704</v>
      </c>
      <c r="C279" s="4">
        <v>3580126055</v>
      </c>
      <c r="D279" s="4">
        <v>3791</v>
      </c>
      <c r="E279" s="4">
        <v>547</v>
      </c>
      <c r="G279" s="7" t="s">
        <v>38</v>
      </c>
      <c r="H279" s="4">
        <v>124636</v>
      </c>
      <c r="I279" s="4">
        <v>4252812131</v>
      </c>
      <c r="J279" s="4">
        <v>2843</v>
      </c>
      <c r="K279" s="4">
        <v>2661</v>
      </c>
    </row>
    <row r="280" spans="1:11" s="4" customFormat="1" x14ac:dyDescent="0.2">
      <c r="A280" s="26">
        <v>2017</v>
      </c>
      <c r="B280" s="4">
        <v>81090.083333333343</v>
      </c>
      <c r="C280" s="4">
        <v>3746802883</v>
      </c>
      <c r="D280" s="4">
        <v>3850.4532335951476</v>
      </c>
      <c r="E280" s="4">
        <v>543</v>
      </c>
      <c r="G280" s="26">
        <v>2017</v>
      </c>
      <c r="H280" s="4">
        <v>127165.66666666666</v>
      </c>
      <c r="I280" s="4">
        <v>4474872459</v>
      </c>
      <c r="J280" s="4">
        <v>2932.4427577412148</v>
      </c>
      <c r="K280" s="4">
        <v>2667</v>
      </c>
    </row>
    <row r="281" spans="1:11" s="4" customFormat="1" x14ac:dyDescent="0.2">
      <c r="A281" s="26">
        <v>2018</v>
      </c>
      <c r="B281" s="4">
        <v>82993</v>
      </c>
      <c r="C281" s="4">
        <v>3983224528</v>
      </c>
      <c r="D281" s="4">
        <v>4000</v>
      </c>
      <c r="E281" s="4">
        <v>980</v>
      </c>
      <c r="G281" s="26">
        <v>2018</v>
      </c>
      <c r="H281" s="4">
        <v>128815</v>
      </c>
      <c r="I281" s="4">
        <v>4752125806</v>
      </c>
      <c r="J281" s="4">
        <v>3074</v>
      </c>
      <c r="K281" s="4">
        <v>2725</v>
      </c>
    </row>
    <row r="282" spans="1:11" s="4" customFormat="1" x14ac:dyDescent="0.2">
      <c r="A282" s="26">
        <v>2019</v>
      </c>
      <c r="B282" s="4">
        <v>85922.833333333256</v>
      </c>
      <c r="C282" s="4">
        <v>4219203591</v>
      </c>
      <c r="D282" s="4">
        <v>4092.0473128019948</v>
      </c>
      <c r="E282" s="4">
        <v>992</v>
      </c>
      <c r="G282" s="26">
        <v>2019</v>
      </c>
      <c r="H282" s="4">
        <v>130609.83333333308</v>
      </c>
      <c r="I282" s="4">
        <v>5059619524</v>
      </c>
      <c r="J282" s="4">
        <v>3228.2022690991939</v>
      </c>
      <c r="K282" s="4">
        <v>2735</v>
      </c>
    </row>
    <row r="283" spans="1:11" s="4" customFormat="1" x14ac:dyDescent="0.2">
      <c r="A283" s="26">
        <v>2020</v>
      </c>
      <c r="B283" s="4">
        <v>83280.999999999971</v>
      </c>
      <c r="C283" s="4">
        <v>4336509283</v>
      </c>
      <c r="D283" s="4">
        <v>4339.2343221543142</v>
      </c>
      <c r="E283" s="4">
        <v>952</v>
      </c>
      <c r="G283" s="26">
        <v>2020</v>
      </c>
      <c r="H283" s="4">
        <v>126163.16666666672</v>
      </c>
      <c r="I283" s="4">
        <v>5431682315</v>
      </c>
      <c r="J283" s="4">
        <v>3587.7364596640055</v>
      </c>
      <c r="K283" s="4">
        <v>2749</v>
      </c>
    </row>
    <row r="284" spans="1:11" s="4" customFormat="1" x14ac:dyDescent="0.2">
      <c r="A284" s="26">
        <v>2021</v>
      </c>
      <c r="B284" s="4">
        <v>82501.666666666657</v>
      </c>
      <c r="C284" s="4">
        <v>4602816146</v>
      </c>
      <c r="D284" s="4">
        <v>4649.2153148421248</v>
      </c>
      <c r="E284" s="4">
        <v>935</v>
      </c>
      <c r="G284" s="26">
        <v>2021</v>
      </c>
      <c r="H284" s="4">
        <v>129893.75000000004</v>
      </c>
      <c r="I284" s="4">
        <v>5794842612</v>
      </c>
      <c r="J284" s="4">
        <v>3717.6811894336702</v>
      </c>
      <c r="K284" s="4">
        <v>2768</v>
      </c>
    </row>
    <row r="285" spans="1:11" s="4" customFormat="1" x14ac:dyDescent="0.2">
      <c r="A285" s="26">
        <v>2022</v>
      </c>
      <c r="B285" s="4">
        <v>84365.666666666686</v>
      </c>
      <c r="C285" s="4">
        <v>5096915359</v>
      </c>
      <c r="D285" s="4">
        <v>5034.5473859824478</v>
      </c>
      <c r="E285" s="4">
        <v>898</v>
      </c>
      <c r="G285" s="26">
        <v>2022</v>
      </c>
      <c r="H285" s="4">
        <v>133666.99999999997</v>
      </c>
      <c r="I285" s="4">
        <v>6251801018</v>
      </c>
      <c r="J285" s="4">
        <v>3897.6218376014035</v>
      </c>
      <c r="K285" s="4">
        <v>2785</v>
      </c>
    </row>
    <row r="286" spans="1:11" s="8" customFormat="1" x14ac:dyDescent="0.2">
      <c r="A286" s="21">
        <v>2023</v>
      </c>
      <c r="B286" s="8">
        <v>87719.666666666672</v>
      </c>
      <c r="C286" s="8">
        <v>5946708342</v>
      </c>
      <c r="D286" s="8">
        <v>5649.3491976333689</v>
      </c>
      <c r="E286" s="8">
        <v>865</v>
      </c>
      <c r="G286" s="21">
        <v>2023</v>
      </c>
      <c r="H286" s="8">
        <v>138819.66666666669</v>
      </c>
      <c r="I286" s="8">
        <v>6923067867</v>
      </c>
      <c r="J286" s="8">
        <v>4155.9120267541339</v>
      </c>
      <c r="K286" s="8">
        <v>2798</v>
      </c>
    </row>
    <row r="287" spans="1:11" s="8" customFormat="1" x14ac:dyDescent="0.2">
      <c r="A287" s="55"/>
      <c r="B287" s="44"/>
      <c r="G287" s="9"/>
      <c r="H287" s="4"/>
    </row>
    <row r="288" spans="1:11" s="8" customFormat="1" x14ac:dyDescent="0.2">
      <c r="A288" s="25" t="s">
        <v>45</v>
      </c>
      <c r="B288" s="36"/>
      <c r="G288" s="9"/>
      <c r="H288" s="4"/>
    </row>
    <row r="289" spans="1:11" s="1" customFormat="1" x14ac:dyDescent="0.2">
      <c r="B289" s="25"/>
      <c r="C289" s="25"/>
      <c r="D289" s="25"/>
      <c r="E289" s="25"/>
      <c r="F289" s="25"/>
      <c r="G289" s="25"/>
      <c r="H289" s="8"/>
      <c r="I289" s="25"/>
      <c r="J289" s="25"/>
      <c r="K289" s="25"/>
    </row>
    <row r="290" spans="1:11" s="1" customFormat="1" x14ac:dyDescent="0.2">
      <c r="A290" s="4"/>
      <c r="B290" s="4"/>
      <c r="C290" s="4"/>
      <c r="D290" s="4"/>
      <c r="E290" s="4"/>
      <c r="F290" s="4"/>
      <c r="G290" s="4"/>
      <c r="H290" s="25"/>
      <c r="I290" s="4"/>
      <c r="J290" s="4"/>
      <c r="K290" s="4"/>
    </row>
    <row r="291" spans="1:11" s="1" customFormat="1" x14ac:dyDescent="0.2">
      <c r="A291" s="4"/>
      <c r="B291" s="4"/>
      <c r="C291" s="4"/>
      <c r="D291" s="4"/>
      <c r="E291" s="4"/>
      <c r="F291" s="4"/>
      <c r="G291" s="4"/>
      <c r="H291" s="4"/>
      <c r="I291" s="8"/>
      <c r="J291" s="4"/>
      <c r="K291" s="4"/>
    </row>
    <row r="292" spans="1:11" s="1" customFormat="1" x14ac:dyDescent="0.2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</row>
    <row r="293" spans="1:11" s="1" customFormat="1" x14ac:dyDescent="0.2">
      <c r="A293" s="4"/>
      <c r="B293" s="4"/>
      <c r="C293" s="43"/>
      <c r="D293" s="4"/>
      <c r="E293" s="4"/>
      <c r="F293" s="4"/>
      <c r="G293" s="4"/>
      <c r="H293" s="4"/>
      <c r="I293" s="43"/>
      <c r="J293" s="4"/>
      <c r="K293" s="4"/>
    </row>
    <row r="294" spans="1:11" s="1" customFormat="1" x14ac:dyDescent="0.2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</row>
    <row r="295" spans="1:11" s="1" customFormat="1" x14ac:dyDescent="0.2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</row>
    <row r="296" spans="1:11" s="1" customFormat="1" x14ac:dyDescent="0.2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</row>
    <row r="297" spans="1:11" s="1" customFormat="1" x14ac:dyDescent="0.2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</row>
    <row r="298" spans="1:11" s="1" customFormat="1" x14ac:dyDescent="0.2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</row>
    <row r="299" spans="1:11" s="1" customFormat="1" x14ac:dyDescent="0.2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</row>
    <row r="300" spans="1:11" s="1" customFormat="1" x14ac:dyDescent="0.2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</row>
    <row r="301" spans="1:11" s="1" customFormat="1" x14ac:dyDescent="0.2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</row>
    <row r="302" spans="1:11" s="1" customFormat="1" x14ac:dyDescent="0.2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</row>
    <row r="303" spans="1:11" s="1" customFormat="1" x14ac:dyDescent="0.2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</row>
    <row r="304" spans="1:11" s="1" customFormat="1" x14ac:dyDescent="0.2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</row>
    <row r="305" spans="1:11" s="1" customFormat="1" x14ac:dyDescent="0.2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</row>
    <row r="306" spans="1:11" s="1" customFormat="1" x14ac:dyDescent="0.2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</row>
    <row r="307" spans="1:11" s="1" customFormat="1" x14ac:dyDescent="0.2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</row>
    <row r="308" spans="1:11" s="1" customFormat="1" x14ac:dyDescent="0.2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</row>
    <row r="309" spans="1:11" s="1" customFormat="1" x14ac:dyDescent="0.2">
      <c r="A309" s="46"/>
      <c r="B309" s="4"/>
      <c r="C309" s="4"/>
      <c r="D309" s="4"/>
      <c r="E309" s="4"/>
      <c r="F309" s="4"/>
      <c r="G309" s="46"/>
      <c r="H309" s="4"/>
      <c r="I309" s="4"/>
      <c r="J309" s="4"/>
      <c r="K309" s="4"/>
    </row>
    <row r="310" spans="1:11" s="1" customFormat="1" x14ac:dyDescent="0.2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</row>
    <row r="311" spans="1:11" s="1" customFormat="1" x14ac:dyDescent="0.2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</row>
    <row r="312" spans="1:11" s="1" customFormat="1" x14ac:dyDescent="0.2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</row>
    <row r="313" spans="1:11" s="1" customFormat="1" x14ac:dyDescent="0.2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</row>
    <row r="314" spans="1:11" s="1" customFormat="1" x14ac:dyDescent="0.2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</row>
    <row r="315" spans="1:11" s="1" customFormat="1" x14ac:dyDescent="0.2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</row>
    <row r="316" spans="1:11" s="1" customFormat="1" x14ac:dyDescent="0.2">
      <c r="A316" s="4"/>
      <c r="B316" s="4"/>
      <c r="C316" s="43"/>
      <c r="D316" s="4"/>
      <c r="E316" s="4"/>
      <c r="F316" s="4"/>
      <c r="G316" s="4"/>
      <c r="H316" s="4"/>
      <c r="I316" s="43"/>
      <c r="J316" s="4"/>
      <c r="K316" s="4"/>
    </row>
    <row r="317" spans="1:11" s="1" customFormat="1" x14ac:dyDescent="0.2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</row>
    <row r="318" spans="1:11" s="1" customFormat="1" x14ac:dyDescent="0.2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</row>
    <row r="319" spans="1:11" s="1" customFormat="1" x14ac:dyDescent="0.2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</row>
    <row r="320" spans="1:11" s="1" customFormat="1" x14ac:dyDescent="0.2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</row>
    <row r="321" spans="1:11" s="1" customFormat="1" x14ac:dyDescent="0.2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</row>
    <row r="322" spans="1:11" s="1" customFormat="1" x14ac:dyDescent="0.2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</row>
    <row r="323" spans="1:11" s="1" customFormat="1" x14ac:dyDescent="0.2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</row>
    <row r="324" spans="1:11" s="1" customFormat="1" x14ac:dyDescent="0.2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</row>
    <row r="325" spans="1:11" s="1" customFormat="1" x14ac:dyDescent="0.2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</row>
    <row r="326" spans="1:11" s="1" customFormat="1" x14ac:dyDescent="0.2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</row>
    <row r="327" spans="1:11" s="1" customFormat="1" x14ac:dyDescent="0.2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</row>
    <row r="328" spans="1:11" s="1" customFormat="1" x14ac:dyDescent="0.2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</row>
    <row r="329" spans="1:11" s="1" customFormat="1" x14ac:dyDescent="0.2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</row>
    <row r="330" spans="1:11" s="1" customFormat="1" x14ac:dyDescent="0.2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</row>
    <row r="331" spans="1:11" s="1" customFormat="1" x14ac:dyDescent="0.2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</row>
    <row r="332" spans="1:11" s="1" customFormat="1" x14ac:dyDescent="0.2">
      <c r="A332" s="46"/>
      <c r="B332" s="4"/>
      <c r="C332" s="4"/>
      <c r="D332" s="4"/>
      <c r="E332" s="4"/>
      <c r="F332" s="4"/>
      <c r="G332" s="46"/>
      <c r="H332" s="4"/>
      <c r="I332" s="4"/>
      <c r="J332" s="4"/>
      <c r="K332" s="4"/>
    </row>
    <row r="333" spans="1:11" s="1" customFormat="1" x14ac:dyDescent="0.2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</row>
    <row r="334" spans="1:11" s="1" customFormat="1" x14ac:dyDescent="0.2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</row>
    <row r="335" spans="1:11" s="1" customFormat="1" x14ac:dyDescent="0.2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</row>
    <row r="336" spans="1:11" s="1" customFormat="1" x14ac:dyDescent="0.2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</row>
    <row r="337" spans="1:11" s="1" customFormat="1" x14ac:dyDescent="0.2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</row>
    <row r="338" spans="1:11" s="1" customFormat="1" x14ac:dyDescent="0.2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</row>
    <row r="339" spans="1:11" s="1" customFormat="1" x14ac:dyDescent="0.2">
      <c r="A339" s="4"/>
      <c r="B339" s="4"/>
      <c r="C339" s="43"/>
      <c r="D339" s="4"/>
      <c r="E339" s="4"/>
      <c r="F339" s="4"/>
      <c r="G339" s="4"/>
      <c r="H339" s="4"/>
      <c r="I339" s="43"/>
      <c r="J339" s="4"/>
      <c r="K339" s="4"/>
    </row>
    <row r="340" spans="1:11" s="1" customFormat="1" x14ac:dyDescent="0.2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</row>
    <row r="341" spans="1:11" s="1" customFormat="1" x14ac:dyDescent="0.2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</row>
    <row r="342" spans="1:11" s="1" customFormat="1" x14ac:dyDescent="0.2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</row>
    <row r="343" spans="1:11" s="1" customFormat="1" x14ac:dyDescent="0.2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</row>
    <row r="344" spans="1:11" s="1" customFormat="1" x14ac:dyDescent="0.2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</row>
    <row r="345" spans="1:11" s="1" customFormat="1" x14ac:dyDescent="0.2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</row>
    <row r="346" spans="1:11" s="1" customFormat="1" x14ac:dyDescent="0.2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</row>
    <row r="347" spans="1:11" s="1" customFormat="1" x14ac:dyDescent="0.2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</row>
    <row r="348" spans="1:11" s="1" customFormat="1" x14ac:dyDescent="0.2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</row>
    <row r="349" spans="1:11" s="1" customFormat="1" x14ac:dyDescent="0.2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</row>
    <row r="350" spans="1:11" s="1" customFormat="1" x14ac:dyDescent="0.2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</row>
    <row r="351" spans="1:11" s="1" customFormat="1" x14ac:dyDescent="0.2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</row>
    <row r="352" spans="1:11" s="1" customFormat="1" x14ac:dyDescent="0.2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</row>
    <row r="353" spans="1:11" s="1" customFormat="1" x14ac:dyDescent="0.2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</row>
    <row r="354" spans="1:11" s="1" customFormat="1" x14ac:dyDescent="0.2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</row>
    <row r="355" spans="1:11" s="1" customFormat="1" x14ac:dyDescent="0.2">
      <c r="A355" s="46"/>
      <c r="B355" s="4"/>
      <c r="C355" s="4"/>
      <c r="D355" s="4"/>
      <c r="E355" s="4"/>
      <c r="F355" s="4"/>
      <c r="G355" s="46"/>
      <c r="H355" s="4"/>
      <c r="I355" s="4"/>
      <c r="J355" s="4"/>
      <c r="K355" s="4"/>
    </row>
    <row r="356" spans="1:11" s="1" customFormat="1" x14ac:dyDescent="0.2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</row>
    <row r="357" spans="1:11" s="1" customFormat="1" x14ac:dyDescent="0.2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</row>
    <row r="358" spans="1:11" s="1" customFormat="1" x14ac:dyDescent="0.2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</row>
    <row r="359" spans="1:11" s="1" customFormat="1" x14ac:dyDescent="0.2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</row>
    <row r="360" spans="1:11" s="1" customFormat="1" x14ac:dyDescent="0.2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</row>
    <row r="361" spans="1:11" s="1" customFormat="1" x14ac:dyDescent="0.2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</row>
    <row r="362" spans="1:11" s="1" customFormat="1" x14ac:dyDescent="0.2">
      <c r="A362" s="4"/>
      <c r="B362" s="4"/>
      <c r="C362" s="43"/>
      <c r="D362" s="4"/>
      <c r="E362" s="4"/>
      <c r="F362" s="4"/>
      <c r="G362" s="4"/>
      <c r="H362" s="4"/>
      <c r="I362" s="43"/>
      <c r="J362" s="4"/>
      <c r="K362" s="4"/>
    </row>
    <row r="363" spans="1:11" s="1" customFormat="1" x14ac:dyDescent="0.2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</row>
    <row r="364" spans="1:11" s="1" customFormat="1" x14ac:dyDescent="0.2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</row>
    <row r="365" spans="1:11" s="1" customFormat="1" x14ac:dyDescent="0.2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</row>
    <row r="366" spans="1:11" s="1" customFormat="1" x14ac:dyDescent="0.2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</row>
    <row r="367" spans="1:11" s="1" customFormat="1" x14ac:dyDescent="0.2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</row>
    <row r="368" spans="1:11" s="1" customFormat="1" x14ac:dyDescent="0.2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</row>
    <row r="369" spans="1:11" s="1" customFormat="1" x14ac:dyDescent="0.2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</row>
    <row r="370" spans="1:11" s="1" customFormat="1" x14ac:dyDescent="0.2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</row>
    <row r="371" spans="1:11" s="1" customFormat="1" x14ac:dyDescent="0.2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</row>
    <row r="372" spans="1:11" s="1" customFormat="1" x14ac:dyDescent="0.2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</row>
    <row r="373" spans="1:11" s="1" customFormat="1" x14ac:dyDescent="0.2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</row>
    <row r="374" spans="1:11" s="1" customFormat="1" x14ac:dyDescent="0.2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</row>
    <row r="375" spans="1:11" s="1" customFormat="1" x14ac:dyDescent="0.2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</row>
    <row r="376" spans="1:11" s="1" customFormat="1" x14ac:dyDescent="0.2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</row>
    <row r="377" spans="1:11" s="1" customFormat="1" x14ac:dyDescent="0.2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</row>
    <row r="378" spans="1:11" s="1" customFormat="1" x14ac:dyDescent="0.2">
      <c r="A378" s="46"/>
      <c r="B378" s="4"/>
      <c r="C378" s="4"/>
      <c r="D378" s="4"/>
      <c r="E378" s="4"/>
      <c r="F378" s="4"/>
      <c r="G378" s="46"/>
      <c r="H378" s="4"/>
      <c r="I378" s="4"/>
      <c r="J378" s="4"/>
      <c r="K378" s="4"/>
    </row>
    <row r="379" spans="1:11" s="1" customFormat="1" x14ac:dyDescent="0.2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</row>
    <row r="380" spans="1:11" s="1" customFormat="1" x14ac:dyDescent="0.2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</row>
    <row r="381" spans="1:11" s="1" customFormat="1" x14ac:dyDescent="0.2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</row>
    <row r="382" spans="1:11" s="1" customFormat="1" x14ac:dyDescent="0.2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</row>
    <row r="383" spans="1:11" s="1" customFormat="1" x14ac:dyDescent="0.2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</row>
    <row r="384" spans="1:11" s="1" customFormat="1" x14ac:dyDescent="0.2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</row>
    <row r="385" spans="1:11" s="1" customFormat="1" x14ac:dyDescent="0.2">
      <c r="A385" s="4"/>
      <c r="B385" s="4"/>
      <c r="C385" s="43"/>
      <c r="D385" s="4"/>
      <c r="E385" s="4"/>
      <c r="F385" s="4"/>
      <c r="G385" s="4"/>
      <c r="H385" s="4"/>
      <c r="I385" s="43"/>
      <c r="J385" s="4"/>
      <c r="K385" s="4"/>
    </row>
    <row r="386" spans="1:11" s="1" customFormat="1" x14ac:dyDescent="0.2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</row>
    <row r="387" spans="1:11" s="1" customFormat="1" x14ac:dyDescent="0.2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</row>
    <row r="388" spans="1:11" s="1" customFormat="1" x14ac:dyDescent="0.2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</row>
    <row r="389" spans="1:11" s="1" customFormat="1" x14ac:dyDescent="0.2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</row>
    <row r="390" spans="1:11" s="1" customFormat="1" x14ac:dyDescent="0.2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</row>
    <row r="391" spans="1:11" s="1" customFormat="1" x14ac:dyDescent="0.2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</row>
    <row r="392" spans="1:11" s="1" customFormat="1" x14ac:dyDescent="0.2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</row>
    <row r="393" spans="1:11" s="1" customFormat="1" x14ac:dyDescent="0.2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</row>
    <row r="394" spans="1:11" s="1" customFormat="1" x14ac:dyDescent="0.2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</row>
    <row r="395" spans="1:11" s="1" customFormat="1" x14ac:dyDescent="0.2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</row>
    <row r="396" spans="1:11" s="1" customFormat="1" x14ac:dyDescent="0.2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</row>
    <row r="397" spans="1:11" s="1" customFormat="1" x14ac:dyDescent="0.2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</row>
    <row r="398" spans="1:11" s="1" customFormat="1" x14ac:dyDescent="0.2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</row>
    <row r="399" spans="1:11" s="1" customFormat="1" x14ac:dyDescent="0.2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</row>
    <row r="400" spans="1:11" s="1" customFormat="1" x14ac:dyDescent="0.2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</row>
    <row r="401" spans="1:11" s="1" customFormat="1" x14ac:dyDescent="0.2">
      <c r="A401" s="46"/>
      <c r="B401" s="4"/>
      <c r="C401" s="4"/>
      <c r="D401" s="4"/>
      <c r="E401" s="4"/>
      <c r="F401" s="4"/>
      <c r="G401" s="46"/>
      <c r="H401" s="4"/>
      <c r="I401" s="4"/>
      <c r="J401" s="4"/>
      <c r="K401" s="4"/>
    </row>
    <row r="402" spans="1:11" s="1" customFormat="1" x14ac:dyDescent="0.2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</row>
    <row r="403" spans="1:11" s="1" customFormat="1" x14ac:dyDescent="0.2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</row>
    <row r="404" spans="1:11" s="1" customFormat="1" x14ac:dyDescent="0.2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</row>
    <row r="405" spans="1:11" s="1" customFormat="1" x14ac:dyDescent="0.2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</row>
    <row r="406" spans="1:11" s="1" customFormat="1" x14ac:dyDescent="0.2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</row>
    <row r="407" spans="1:11" s="1" customFormat="1" x14ac:dyDescent="0.2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</row>
    <row r="408" spans="1:11" s="1" customFormat="1" x14ac:dyDescent="0.2">
      <c r="A408" s="4"/>
      <c r="B408" s="4"/>
      <c r="C408" s="43"/>
      <c r="D408" s="4"/>
      <c r="E408" s="4"/>
      <c r="F408" s="4"/>
      <c r="G408" s="4"/>
      <c r="H408" s="4"/>
      <c r="I408" s="43"/>
      <c r="J408" s="4"/>
      <c r="K408" s="4"/>
    </row>
    <row r="409" spans="1:11" s="1" customFormat="1" x14ac:dyDescent="0.2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</row>
    <row r="410" spans="1:11" s="1" customFormat="1" x14ac:dyDescent="0.2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</row>
    <row r="411" spans="1:11" s="1" customFormat="1" x14ac:dyDescent="0.2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</row>
    <row r="412" spans="1:11" s="1" customFormat="1" x14ac:dyDescent="0.2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</row>
    <row r="413" spans="1:11" s="1" customFormat="1" x14ac:dyDescent="0.2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</row>
    <row r="414" spans="1:11" s="1" customFormat="1" x14ac:dyDescent="0.2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</row>
    <row r="415" spans="1:11" s="1" customFormat="1" x14ac:dyDescent="0.2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</row>
    <row r="416" spans="1:11" s="1" customFormat="1" x14ac:dyDescent="0.2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</row>
    <row r="417" spans="1:11" s="1" customFormat="1" x14ac:dyDescent="0.2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</row>
    <row r="418" spans="1:11" s="1" customFormat="1" x14ac:dyDescent="0.2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</row>
    <row r="419" spans="1:11" s="1" customFormat="1" x14ac:dyDescent="0.2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</row>
    <row r="420" spans="1:11" s="1" customFormat="1" x14ac:dyDescent="0.2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</row>
    <row r="421" spans="1:11" s="1" customFormat="1" x14ac:dyDescent="0.2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</row>
    <row r="422" spans="1:11" s="1" customFormat="1" x14ac:dyDescent="0.2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</row>
    <row r="423" spans="1:11" s="1" customFormat="1" x14ac:dyDescent="0.2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</row>
    <row r="424" spans="1:11" s="1" customFormat="1" x14ac:dyDescent="0.2">
      <c r="A424" s="46"/>
      <c r="B424" s="4"/>
      <c r="C424" s="4"/>
      <c r="D424" s="4"/>
      <c r="E424" s="4"/>
      <c r="F424" s="4"/>
      <c r="G424" s="46"/>
      <c r="H424" s="4"/>
      <c r="I424" s="4"/>
      <c r="J424" s="4"/>
      <c r="K424" s="4"/>
    </row>
    <row r="425" spans="1:11" s="1" customFormat="1" x14ac:dyDescent="0.2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</row>
    <row r="426" spans="1:11" s="1" customFormat="1" x14ac:dyDescent="0.2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</row>
    <row r="427" spans="1:11" s="1" customFormat="1" x14ac:dyDescent="0.2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</row>
    <row r="428" spans="1:11" s="1" customFormat="1" x14ac:dyDescent="0.2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</row>
    <row r="429" spans="1:11" s="1" customFormat="1" x14ac:dyDescent="0.2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</row>
    <row r="430" spans="1:11" s="1" customFormat="1" x14ac:dyDescent="0.2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</row>
    <row r="431" spans="1:11" s="1" customFormat="1" x14ac:dyDescent="0.2">
      <c r="A431" s="4"/>
      <c r="B431" s="4"/>
      <c r="C431" s="43"/>
      <c r="D431" s="4"/>
      <c r="E431" s="4"/>
      <c r="F431" s="4"/>
      <c r="G431" s="4"/>
      <c r="H431" s="4"/>
      <c r="I431" s="43"/>
      <c r="J431" s="4"/>
      <c r="K431" s="4"/>
    </row>
    <row r="432" spans="1:11" s="1" customFormat="1" x14ac:dyDescent="0.2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</row>
    <row r="433" spans="1:13" s="1" customFormat="1" x14ac:dyDescent="0.2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</row>
    <row r="434" spans="1:13" s="1" customFormat="1" x14ac:dyDescent="0.2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</row>
    <row r="435" spans="1:13" s="1" customFormat="1" x14ac:dyDescent="0.2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</row>
    <row r="436" spans="1:13" s="1" customFormat="1" x14ac:dyDescent="0.2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</row>
    <row r="437" spans="1:13" s="1" customFormat="1" x14ac:dyDescent="0.2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</row>
    <row r="438" spans="1:13" s="1" customFormat="1" x14ac:dyDescent="0.2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</row>
    <row r="439" spans="1:13" s="1" customFormat="1" x14ac:dyDescent="0.2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</row>
    <row r="440" spans="1:13" s="1" customFormat="1" x14ac:dyDescent="0.2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M440" s="1" t="s">
        <v>9</v>
      </c>
    </row>
    <row r="441" spans="1:13" s="1" customFormat="1" x14ac:dyDescent="0.2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</row>
    <row r="442" spans="1:13" s="1" customFormat="1" x14ac:dyDescent="0.2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</row>
    <row r="443" spans="1:13" s="1" customFormat="1" x14ac:dyDescent="0.2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</row>
    <row r="444" spans="1:13" s="1" customFormat="1" x14ac:dyDescent="0.2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</row>
    <row r="445" spans="1:13" s="1" customFormat="1" x14ac:dyDescent="0.2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</row>
    <row r="446" spans="1:13" s="1" customFormat="1" x14ac:dyDescent="0.2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</row>
    <row r="447" spans="1:13" s="1" customFormat="1" x14ac:dyDescent="0.2">
      <c r="A447" s="46"/>
      <c r="B447" s="4"/>
      <c r="C447" s="4"/>
      <c r="D447" s="4"/>
      <c r="E447" s="4"/>
      <c r="F447" s="4"/>
      <c r="G447" s="46"/>
      <c r="H447" s="4"/>
      <c r="I447" s="4"/>
      <c r="J447" s="4"/>
      <c r="K447" s="4"/>
    </row>
    <row r="448" spans="1:13" s="1" customFormat="1" x14ac:dyDescent="0.2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</row>
    <row r="449" spans="1:11" s="1" customFormat="1" x14ac:dyDescent="0.2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</row>
    <row r="450" spans="1:11" s="1" customFormat="1" x14ac:dyDescent="0.2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</row>
    <row r="451" spans="1:11" s="1" customFormat="1" x14ac:dyDescent="0.2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</row>
    <row r="452" spans="1:11" s="1" customFormat="1" x14ac:dyDescent="0.2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</row>
    <row r="453" spans="1:11" s="1" customFormat="1" x14ac:dyDescent="0.2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</row>
    <row r="454" spans="1:11" s="1" customFormat="1" x14ac:dyDescent="0.2">
      <c r="A454" s="4"/>
      <c r="B454" s="4"/>
      <c r="C454" s="43"/>
      <c r="D454" s="4"/>
      <c r="E454" s="4"/>
      <c r="F454" s="4"/>
      <c r="G454" s="4"/>
      <c r="H454" s="4"/>
      <c r="I454" s="43"/>
      <c r="J454" s="4"/>
      <c r="K454" s="4"/>
    </row>
    <row r="455" spans="1:11" s="1" customFormat="1" x14ac:dyDescent="0.2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</row>
    <row r="456" spans="1:11" s="1" customFormat="1" x14ac:dyDescent="0.2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</row>
    <row r="457" spans="1:11" s="1" customFormat="1" x14ac:dyDescent="0.2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</row>
    <row r="458" spans="1:11" s="1" customFormat="1" x14ac:dyDescent="0.2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</row>
    <row r="459" spans="1:11" s="1" customFormat="1" x14ac:dyDescent="0.2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</row>
    <row r="460" spans="1:11" s="1" customFormat="1" x14ac:dyDescent="0.2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</row>
    <row r="461" spans="1:11" s="1" customFormat="1" x14ac:dyDescent="0.2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</row>
    <row r="462" spans="1:11" s="1" customFormat="1" x14ac:dyDescent="0.2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</row>
    <row r="463" spans="1:11" s="1" customFormat="1" x14ac:dyDescent="0.2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</row>
    <row r="464" spans="1:11" s="1" customFormat="1" x14ac:dyDescent="0.2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</row>
    <row r="465" spans="1:11" s="1" customFormat="1" x14ac:dyDescent="0.2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</row>
    <row r="466" spans="1:11" s="1" customFormat="1" x14ac:dyDescent="0.2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</row>
    <row r="467" spans="1:11" s="1" customFormat="1" x14ac:dyDescent="0.2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</row>
    <row r="468" spans="1:11" s="1" customFormat="1" x14ac:dyDescent="0.2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</row>
    <row r="469" spans="1:11" s="1" customFormat="1" x14ac:dyDescent="0.2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</row>
    <row r="470" spans="1:11" s="1" customFormat="1" x14ac:dyDescent="0.2">
      <c r="A470" s="46"/>
      <c r="B470" s="4"/>
      <c r="C470" s="4"/>
      <c r="D470" s="4"/>
      <c r="E470" s="4"/>
      <c r="F470" s="4"/>
      <c r="G470" s="46"/>
      <c r="H470" s="4"/>
      <c r="I470" s="4"/>
      <c r="J470" s="4"/>
      <c r="K470" s="4"/>
    </row>
    <row r="471" spans="1:11" s="1" customFormat="1" x14ac:dyDescent="0.2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</row>
    <row r="472" spans="1:11" s="1" customFormat="1" x14ac:dyDescent="0.2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</row>
    <row r="473" spans="1:11" s="1" customFormat="1" x14ac:dyDescent="0.2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</row>
    <row r="474" spans="1:11" s="1" customFormat="1" x14ac:dyDescent="0.2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</row>
    <row r="475" spans="1:11" s="1" customFormat="1" x14ac:dyDescent="0.2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</row>
    <row r="476" spans="1:11" s="1" customFormat="1" x14ac:dyDescent="0.2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</row>
    <row r="477" spans="1:11" s="1" customFormat="1" x14ac:dyDescent="0.2">
      <c r="A477" s="4"/>
      <c r="B477" s="4"/>
      <c r="C477" s="43"/>
      <c r="D477" s="4"/>
      <c r="E477" s="4"/>
      <c r="F477" s="4"/>
      <c r="G477" s="4"/>
      <c r="H477" s="4"/>
      <c r="I477" s="43"/>
      <c r="J477" s="4"/>
      <c r="K477" s="4"/>
    </row>
    <row r="478" spans="1:11" s="1" customFormat="1" x14ac:dyDescent="0.2">
      <c r="A478" s="4"/>
      <c r="B478" s="4"/>
      <c r="C478" s="4"/>
      <c r="D478" s="4"/>
      <c r="E478" s="4"/>
      <c r="F478" s="4"/>
      <c r="G478" s="4"/>
      <c r="H478" s="4"/>
      <c r="I478" s="43"/>
      <c r="J478" s="4"/>
      <c r="K478" s="4"/>
    </row>
    <row r="479" spans="1:11" s="1" customFormat="1" x14ac:dyDescent="0.2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</row>
    <row r="480" spans="1:11" s="1" customFormat="1" x14ac:dyDescent="0.2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</row>
    <row r="481" spans="1:11" s="1" customFormat="1" x14ac:dyDescent="0.2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</row>
    <row r="482" spans="1:11" s="1" customFormat="1" x14ac:dyDescent="0.2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</row>
    <row r="483" spans="1:11" s="1" customFormat="1" x14ac:dyDescent="0.2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</row>
    <row r="484" spans="1:11" s="1" customFormat="1" x14ac:dyDescent="0.2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</row>
    <row r="485" spans="1:11" s="1" customFormat="1" x14ac:dyDescent="0.2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</row>
    <row r="486" spans="1:11" s="1" customFormat="1" x14ac:dyDescent="0.2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</row>
    <row r="487" spans="1:11" s="1" customFormat="1" x14ac:dyDescent="0.2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</row>
    <row r="488" spans="1:11" s="1" customFormat="1" x14ac:dyDescent="0.2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</row>
    <row r="489" spans="1:11" s="1" customFormat="1" x14ac:dyDescent="0.2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</row>
    <row r="490" spans="1:11" s="1" customFormat="1" x14ac:dyDescent="0.2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</row>
    <row r="491" spans="1:11" s="1" customFormat="1" x14ac:dyDescent="0.2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</row>
    <row r="492" spans="1:11" s="1" customFormat="1" x14ac:dyDescent="0.2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</row>
    <row r="493" spans="1:11" s="1" customFormat="1" x14ac:dyDescent="0.2">
      <c r="A493" s="46"/>
      <c r="B493" s="4"/>
      <c r="C493" s="4"/>
      <c r="D493" s="4"/>
      <c r="E493" s="4"/>
      <c r="F493" s="4"/>
      <c r="G493" s="46"/>
      <c r="H493" s="4"/>
      <c r="I493" s="4"/>
      <c r="J493" s="4"/>
      <c r="K493" s="4"/>
    </row>
    <row r="494" spans="1:11" s="1" customFormat="1" x14ac:dyDescent="0.2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</row>
    <row r="495" spans="1:11" s="1" customFormat="1" x14ac:dyDescent="0.2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</row>
    <row r="496" spans="1:11" s="1" customFormat="1" x14ac:dyDescent="0.2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</row>
    <row r="497" spans="1:11" s="1" customFormat="1" x14ac:dyDescent="0.2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</row>
    <row r="498" spans="1:11" s="1" customFormat="1" x14ac:dyDescent="0.2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</row>
    <row r="499" spans="1:11" s="1" customFormat="1" x14ac:dyDescent="0.2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</row>
    <row r="500" spans="1:11" s="1" customFormat="1" x14ac:dyDescent="0.2">
      <c r="A500" s="4"/>
      <c r="B500" s="4"/>
      <c r="C500" s="43"/>
      <c r="D500" s="4"/>
      <c r="E500" s="4"/>
      <c r="F500" s="4"/>
      <c r="G500" s="4"/>
      <c r="H500" s="4"/>
      <c r="I500" s="43"/>
      <c r="J500" s="4"/>
      <c r="K500" s="4"/>
    </row>
    <row r="501" spans="1:11" s="1" customFormat="1" x14ac:dyDescent="0.2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</row>
    <row r="502" spans="1:11" s="1" customFormat="1" x14ac:dyDescent="0.2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</row>
    <row r="503" spans="1:11" s="1" customFormat="1" x14ac:dyDescent="0.2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</row>
    <row r="504" spans="1:11" s="1" customFormat="1" x14ac:dyDescent="0.2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</row>
    <row r="505" spans="1:11" s="1" customFormat="1" x14ac:dyDescent="0.2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</row>
    <row r="506" spans="1:11" s="1" customFormat="1" x14ac:dyDescent="0.2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</row>
    <row r="507" spans="1:11" s="1" customFormat="1" x14ac:dyDescent="0.2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</row>
    <row r="508" spans="1:11" s="1" customFormat="1" x14ac:dyDescent="0.2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</row>
    <row r="509" spans="1:11" s="1" customFormat="1" x14ac:dyDescent="0.2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</row>
    <row r="510" spans="1:11" s="1" customFormat="1" x14ac:dyDescent="0.2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</row>
    <row r="511" spans="1:11" s="1" customFormat="1" x14ac:dyDescent="0.2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</row>
    <row r="512" spans="1:11" s="1" customFormat="1" x14ac:dyDescent="0.2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</row>
    <row r="513" spans="1:11" s="1" customFormat="1" x14ac:dyDescent="0.2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</row>
    <row r="514" spans="1:11" s="1" customFormat="1" x14ac:dyDescent="0.2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</row>
    <row r="515" spans="1:11" s="1" customFormat="1" x14ac:dyDescent="0.2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</row>
    <row r="516" spans="1:11" s="1" customFormat="1" x14ac:dyDescent="0.2">
      <c r="A516" s="46"/>
      <c r="B516" s="4"/>
      <c r="C516" s="4"/>
      <c r="D516" s="4"/>
      <c r="E516" s="4"/>
      <c r="F516" s="4"/>
      <c r="G516" s="46"/>
      <c r="H516" s="4"/>
      <c r="I516" s="4"/>
      <c r="J516" s="4"/>
      <c r="K516" s="4"/>
    </row>
    <row r="517" spans="1:11" s="1" customFormat="1" x14ac:dyDescent="0.2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</row>
    <row r="518" spans="1:11" s="1" customFormat="1" x14ac:dyDescent="0.2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</row>
    <row r="519" spans="1:11" s="1" customFormat="1" x14ac:dyDescent="0.2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</row>
    <row r="520" spans="1:11" s="1" customFormat="1" x14ac:dyDescent="0.2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</row>
    <row r="521" spans="1:11" s="1" customFormat="1" x14ac:dyDescent="0.2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</row>
    <row r="522" spans="1:11" s="1" customFormat="1" x14ac:dyDescent="0.2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</row>
    <row r="523" spans="1:11" s="1" customFormat="1" x14ac:dyDescent="0.2">
      <c r="A523" s="4"/>
      <c r="B523" s="4"/>
      <c r="C523" s="43"/>
      <c r="D523" s="4"/>
      <c r="E523" s="4"/>
      <c r="F523" s="4"/>
      <c r="G523" s="4"/>
      <c r="H523" s="4"/>
      <c r="I523" s="43"/>
      <c r="J523" s="4"/>
      <c r="K523" s="4"/>
    </row>
    <row r="524" spans="1:11" s="1" customFormat="1" x14ac:dyDescent="0.2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</row>
    <row r="525" spans="1:11" s="1" customFormat="1" x14ac:dyDescent="0.2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</row>
    <row r="526" spans="1:11" s="1" customFormat="1" x14ac:dyDescent="0.2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</row>
    <row r="527" spans="1:11" s="1" customFormat="1" x14ac:dyDescent="0.2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</row>
    <row r="528" spans="1:11" s="1" customFormat="1" x14ac:dyDescent="0.2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</row>
    <row r="529" spans="1:11" s="1" customFormat="1" x14ac:dyDescent="0.2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</row>
    <row r="530" spans="1:11" s="1" customFormat="1" x14ac:dyDescent="0.2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</row>
    <row r="531" spans="1:11" s="1" customFormat="1" x14ac:dyDescent="0.2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</row>
    <row r="532" spans="1:11" s="1" customFormat="1" x14ac:dyDescent="0.2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</row>
    <row r="533" spans="1:11" s="1" customFormat="1" x14ac:dyDescent="0.2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</row>
    <row r="534" spans="1:11" s="1" customFormat="1" x14ac:dyDescent="0.2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</row>
    <row r="535" spans="1:11" s="1" customFormat="1" x14ac:dyDescent="0.2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</row>
    <row r="536" spans="1:11" s="1" customFormat="1" x14ac:dyDescent="0.2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</row>
    <row r="537" spans="1:11" s="1" customFormat="1" x14ac:dyDescent="0.2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</row>
    <row r="538" spans="1:11" s="1" customFormat="1" x14ac:dyDescent="0.2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</row>
    <row r="539" spans="1:11" s="1" customFormat="1" x14ac:dyDescent="0.2">
      <c r="A539" s="46"/>
      <c r="B539" s="4"/>
      <c r="C539" s="4"/>
      <c r="D539" s="4"/>
      <c r="E539" s="4"/>
      <c r="F539" s="4"/>
      <c r="G539" s="46"/>
      <c r="H539" s="4"/>
      <c r="I539" s="4"/>
      <c r="J539" s="4"/>
      <c r="K539" s="4"/>
    </row>
    <row r="540" spans="1:11" s="1" customFormat="1" x14ac:dyDescent="0.2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</row>
    <row r="541" spans="1:11" s="1" customFormat="1" x14ac:dyDescent="0.2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</row>
    <row r="542" spans="1:11" s="1" customFormat="1" x14ac:dyDescent="0.2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</row>
    <row r="543" spans="1:11" s="1" customFormat="1" x14ac:dyDescent="0.2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</row>
    <row r="544" spans="1:11" s="1" customFormat="1" x14ac:dyDescent="0.2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</row>
    <row r="545" spans="1:11" s="1" customFormat="1" x14ac:dyDescent="0.2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</row>
    <row r="546" spans="1:11" s="1" customFormat="1" x14ac:dyDescent="0.2">
      <c r="A546" s="4"/>
      <c r="B546" s="4"/>
      <c r="C546" s="43"/>
      <c r="D546" s="4"/>
      <c r="E546" s="4"/>
      <c r="F546" s="4"/>
      <c r="G546" s="4"/>
      <c r="H546" s="4"/>
      <c r="I546" s="4"/>
      <c r="J546" s="4"/>
      <c r="K546" s="4"/>
    </row>
    <row r="547" spans="1:11" s="1" customFormat="1" x14ac:dyDescent="0.2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</row>
    <row r="548" spans="1:11" s="1" customFormat="1" x14ac:dyDescent="0.2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</row>
    <row r="549" spans="1:11" s="1" customFormat="1" x14ac:dyDescent="0.2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</row>
    <row r="550" spans="1:11" s="1" customFormat="1" x14ac:dyDescent="0.2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</row>
    <row r="551" spans="1:11" s="1" customFormat="1" x14ac:dyDescent="0.2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</row>
    <row r="552" spans="1:11" s="1" customFormat="1" x14ac:dyDescent="0.2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</row>
    <row r="553" spans="1:11" s="1" customFormat="1" x14ac:dyDescent="0.2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</row>
    <row r="554" spans="1:11" s="1" customFormat="1" x14ac:dyDescent="0.2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</row>
    <row r="555" spans="1:11" s="1" customFormat="1" x14ac:dyDescent="0.2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</row>
    <row r="556" spans="1:11" s="1" customFormat="1" x14ac:dyDescent="0.2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</row>
    <row r="557" spans="1:11" s="1" customFormat="1" x14ac:dyDescent="0.2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</row>
    <row r="558" spans="1:11" s="1" customFormat="1" x14ac:dyDescent="0.2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</row>
    <row r="559" spans="1:11" s="1" customFormat="1" x14ac:dyDescent="0.2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</row>
    <row r="560" spans="1:11" s="1" customFormat="1" x14ac:dyDescent="0.2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</row>
    <row r="561" spans="1:11" s="1" customFormat="1" x14ac:dyDescent="0.2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</row>
    <row r="562" spans="1:11" s="1" customFormat="1" x14ac:dyDescent="0.2">
      <c r="A562" s="46"/>
      <c r="B562" s="4"/>
      <c r="C562" s="4"/>
      <c r="D562" s="4"/>
      <c r="E562" s="4"/>
      <c r="F562" s="4"/>
      <c r="G562" s="46"/>
      <c r="H562" s="4"/>
      <c r="I562" s="4"/>
      <c r="J562" s="4"/>
      <c r="K562" s="4"/>
    </row>
    <row r="563" spans="1:11" s="1" customFormat="1" x14ac:dyDescent="0.2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</row>
    <row r="564" spans="1:11" s="1" customFormat="1" x14ac:dyDescent="0.2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</row>
    <row r="565" spans="1:11" s="1" customFormat="1" x14ac:dyDescent="0.2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</row>
    <row r="566" spans="1:11" s="1" customFormat="1" x14ac:dyDescent="0.2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</row>
    <row r="567" spans="1:11" s="1" customFormat="1" x14ac:dyDescent="0.2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</row>
    <row r="568" spans="1:11" s="1" customFormat="1" x14ac:dyDescent="0.2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</row>
    <row r="569" spans="1:11" s="1" customFormat="1" x14ac:dyDescent="0.2">
      <c r="A569" s="4"/>
      <c r="B569" s="4"/>
      <c r="C569" s="43"/>
      <c r="D569" s="4"/>
      <c r="E569" s="4"/>
      <c r="F569" s="4"/>
      <c r="G569" s="4"/>
      <c r="H569" s="4"/>
      <c r="I569" s="43"/>
      <c r="J569" s="4"/>
      <c r="K569" s="4"/>
    </row>
    <row r="570" spans="1:11" s="1" customFormat="1" x14ac:dyDescent="0.2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</row>
    <row r="571" spans="1:11" s="1" customFormat="1" x14ac:dyDescent="0.2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</row>
    <row r="572" spans="1:11" s="1" customFormat="1" x14ac:dyDescent="0.2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</row>
    <row r="573" spans="1:11" s="1" customFormat="1" x14ac:dyDescent="0.2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</row>
    <row r="574" spans="1:11" s="1" customFormat="1" x14ac:dyDescent="0.2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</row>
    <row r="575" spans="1:11" s="1" customFormat="1" x14ac:dyDescent="0.2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</row>
    <row r="576" spans="1:11" s="1" customFormat="1" x14ac:dyDescent="0.2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</row>
    <row r="577" spans="1:11" s="1" customFormat="1" x14ac:dyDescent="0.2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</row>
    <row r="578" spans="1:11" s="1" customFormat="1" x14ac:dyDescent="0.2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</row>
    <row r="579" spans="1:11" s="1" customFormat="1" x14ac:dyDescent="0.2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</row>
    <row r="580" spans="1:11" s="1" customFormat="1" x14ac:dyDescent="0.2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</row>
    <row r="581" spans="1:11" s="1" customFormat="1" x14ac:dyDescent="0.2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</row>
    <row r="582" spans="1:11" s="1" customFormat="1" x14ac:dyDescent="0.2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</row>
    <row r="583" spans="1:11" s="1" customFormat="1" x14ac:dyDescent="0.2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</row>
    <row r="584" spans="1:11" s="1" customFormat="1" x14ac:dyDescent="0.2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</row>
    <row r="585" spans="1:11" s="1" customFormat="1" x14ac:dyDescent="0.2">
      <c r="A585" s="46"/>
      <c r="B585" s="4"/>
      <c r="C585" s="4"/>
      <c r="D585" s="4"/>
      <c r="E585" s="4"/>
      <c r="F585" s="4"/>
      <c r="G585" s="46"/>
      <c r="H585" s="4"/>
      <c r="I585" s="4"/>
      <c r="J585" s="4"/>
      <c r="K585" s="4"/>
    </row>
    <row r="586" spans="1:11" s="1" customFormat="1" x14ac:dyDescent="0.2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</row>
    <row r="587" spans="1:11" s="1" customFormat="1" x14ac:dyDescent="0.2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</row>
    <row r="588" spans="1:11" s="1" customFormat="1" x14ac:dyDescent="0.2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</row>
    <row r="589" spans="1:11" s="1" customFormat="1" x14ac:dyDescent="0.2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</row>
    <row r="590" spans="1:11" s="1" customFormat="1" x14ac:dyDescent="0.2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</row>
    <row r="591" spans="1:11" s="1" customFormat="1" x14ac:dyDescent="0.2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</row>
    <row r="592" spans="1:11" s="1" customFormat="1" x14ac:dyDescent="0.2">
      <c r="A592" s="4"/>
      <c r="B592" s="4"/>
      <c r="C592" s="43"/>
      <c r="D592" s="4"/>
      <c r="E592" s="4"/>
      <c r="F592" s="4"/>
      <c r="G592" s="4"/>
      <c r="H592" s="4"/>
      <c r="I592" s="4"/>
      <c r="J592" s="4"/>
      <c r="K592" s="4"/>
    </row>
    <row r="593" spans="1:11" s="1" customFormat="1" x14ac:dyDescent="0.2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</row>
    <row r="594" spans="1:11" s="1" customFormat="1" x14ac:dyDescent="0.2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</row>
    <row r="595" spans="1:11" s="1" customFormat="1" x14ac:dyDescent="0.2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</row>
    <row r="596" spans="1:11" s="1" customFormat="1" x14ac:dyDescent="0.2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</row>
    <row r="597" spans="1:11" s="1" customFormat="1" x14ac:dyDescent="0.2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</row>
    <row r="598" spans="1:11" s="1" customFormat="1" x14ac:dyDescent="0.2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</row>
    <row r="599" spans="1:11" s="1" customFormat="1" x14ac:dyDescent="0.2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</row>
    <row r="600" spans="1:11" s="1" customFormat="1" x14ac:dyDescent="0.2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</row>
    <row r="601" spans="1:11" s="1" customFormat="1" x14ac:dyDescent="0.2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</row>
    <row r="602" spans="1:11" s="1" customFormat="1" x14ac:dyDescent="0.2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</row>
    <row r="603" spans="1:11" s="1" customFormat="1" x14ac:dyDescent="0.2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</row>
    <row r="604" spans="1:11" s="1" customFormat="1" x14ac:dyDescent="0.2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</row>
    <row r="605" spans="1:11" s="1" customFormat="1" x14ac:dyDescent="0.2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</row>
    <row r="606" spans="1:11" s="1" customFormat="1" x14ac:dyDescent="0.2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</row>
    <row r="607" spans="1:11" s="1" customFormat="1" x14ac:dyDescent="0.2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</row>
    <row r="608" spans="1:11" s="1" customFormat="1" x14ac:dyDescent="0.2">
      <c r="A608" s="46"/>
      <c r="B608" s="4"/>
      <c r="C608" s="4"/>
      <c r="D608" s="4"/>
      <c r="E608" s="4"/>
      <c r="F608" s="4"/>
      <c r="G608" s="46"/>
      <c r="H608" s="4"/>
      <c r="I608" s="4"/>
      <c r="J608" s="4"/>
      <c r="K608" s="4"/>
    </row>
    <row r="609" spans="1:11" s="1" customFormat="1" x14ac:dyDescent="0.2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</row>
    <row r="610" spans="1:11" s="1" customFormat="1" x14ac:dyDescent="0.2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</row>
    <row r="611" spans="1:11" s="1" customFormat="1" x14ac:dyDescent="0.2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</row>
    <row r="612" spans="1:11" s="1" customFormat="1" x14ac:dyDescent="0.2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</row>
    <row r="613" spans="1:11" s="1" customFormat="1" x14ac:dyDescent="0.2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</row>
    <row r="614" spans="1:11" s="1" customFormat="1" x14ac:dyDescent="0.2">
      <c r="A614" s="4"/>
      <c r="B614" s="4"/>
      <c r="C614" s="43"/>
      <c r="D614" s="4"/>
      <c r="E614" s="4"/>
      <c r="F614" s="4"/>
      <c r="G614" s="4"/>
      <c r="H614" s="4"/>
      <c r="I614" s="43"/>
      <c r="J614" s="4"/>
      <c r="K614" s="4"/>
    </row>
    <row r="615" spans="1:11" s="1" customFormat="1" x14ac:dyDescent="0.2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</row>
    <row r="616" spans="1:11" s="1" customFormat="1" x14ac:dyDescent="0.2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</row>
    <row r="617" spans="1:11" s="1" customFormat="1" x14ac:dyDescent="0.2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</row>
    <row r="618" spans="1:11" s="1" customFormat="1" x14ac:dyDescent="0.2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</row>
    <row r="619" spans="1:11" s="1" customFormat="1" x14ac:dyDescent="0.2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</row>
    <row r="620" spans="1:11" s="1" customFormat="1" x14ac:dyDescent="0.2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</row>
    <row r="621" spans="1:11" s="1" customFormat="1" x14ac:dyDescent="0.2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</row>
    <row r="622" spans="1:11" s="1" customFormat="1" x14ac:dyDescent="0.2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</row>
    <row r="623" spans="1:11" s="1" customFormat="1" x14ac:dyDescent="0.2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</row>
    <row r="624" spans="1:11" s="1" customFormat="1" x14ac:dyDescent="0.2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</row>
    <row r="625" spans="1:11" s="1" customFormat="1" x14ac:dyDescent="0.2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</row>
    <row r="626" spans="1:11" s="1" customFormat="1" x14ac:dyDescent="0.2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</row>
    <row r="627" spans="1:11" s="1" customFormat="1" x14ac:dyDescent="0.2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</row>
    <row r="628" spans="1:11" s="1" customFormat="1" x14ac:dyDescent="0.2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</row>
    <row r="629" spans="1:11" s="1" customFormat="1" x14ac:dyDescent="0.2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</row>
    <row r="630" spans="1:11" s="1" customFormat="1" x14ac:dyDescent="0.2">
      <c r="A630" s="46"/>
      <c r="B630" s="4"/>
      <c r="C630" s="4"/>
      <c r="D630" s="4"/>
      <c r="E630" s="4"/>
      <c r="F630" s="4"/>
      <c r="G630" s="46"/>
      <c r="H630" s="4"/>
      <c r="I630" s="4"/>
      <c r="J630" s="4"/>
      <c r="K630" s="4"/>
    </row>
    <row r="631" spans="1:11" s="1" customFormat="1" x14ac:dyDescent="0.2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</row>
    <row r="632" spans="1:11" s="1" customFormat="1" x14ac:dyDescent="0.2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</row>
    <row r="633" spans="1:11" s="1" customFormat="1" x14ac:dyDescent="0.2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</row>
    <row r="634" spans="1:11" s="1" customFormat="1" x14ac:dyDescent="0.2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</row>
    <row r="635" spans="1:11" s="1" customFormat="1" x14ac:dyDescent="0.2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</row>
    <row r="636" spans="1:11" s="1" customFormat="1" x14ac:dyDescent="0.2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</row>
    <row r="637" spans="1:11" s="1" customFormat="1" x14ac:dyDescent="0.2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</row>
    <row r="638" spans="1:11" s="1" customFormat="1" x14ac:dyDescent="0.2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</row>
    <row r="639" spans="1:11" s="1" customFormat="1" x14ac:dyDescent="0.2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</row>
    <row r="640" spans="1:11" s="1" customFormat="1" x14ac:dyDescent="0.2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</row>
    <row r="641" spans="1:11" s="1" customFormat="1" x14ac:dyDescent="0.2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</row>
    <row r="642" spans="1:11" s="1" customFormat="1" x14ac:dyDescent="0.2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</row>
    <row r="643" spans="1:11" s="1" customFormat="1" x14ac:dyDescent="0.2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</row>
    <row r="644" spans="1:11" s="1" customFormat="1" x14ac:dyDescent="0.2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</row>
    <row r="645" spans="1:11" s="1" customFormat="1" x14ac:dyDescent="0.2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</row>
    <row r="646" spans="1:11" s="1" customFormat="1" x14ac:dyDescent="0.2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</row>
    <row r="647" spans="1:11" s="1" customFormat="1" x14ac:dyDescent="0.2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</row>
    <row r="648" spans="1:11" s="1" customFormat="1" x14ac:dyDescent="0.2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</row>
    <row r="649" spans="1:11" s="1" customFormat="1" x14ac:dyDescent="0.2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</row>
    <row r="650" spans="1:11" s="1" customFormat="1" x14ac:dyDescent="0.2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</row>
    <row r="651" spans="1:11" s="1" customFormat="1" x14ac:dyDescent="0.2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</row>
    <row r="652" spans="1:11" s="1" customFormat="1" x14ac:dyDescent="0.2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</row>
    <row r="653" spans="1:11" s="1" customFormat="1" x14ac:dyDescent="0.2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</row>
    <row r="654" spans="1:11" s="1" customFormat="1" x14ac:dyDescent="0.2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</row>
    <row r="655" spans="1:11" s="1" customFormat="1" x14ac:dyDescent="0.2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</row>
    <row r="656" spans="1:11" s="1" customFormat="1" x14ac:dyDescent="0.2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</row>
    <row r="657" spans="1:11" s="1" customFormat="1" x14ac:dyDescent="0.2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</row>
    <row r="658" spans="1:11" s="1" customFormat="1" x14ac:dyDescent="0.2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</row>
    <row r="659" spans="1:11" s="1" customFormat="1" x14ac:dyDescent="0.2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</row>
    <row r="660" spans="1:11" s="1" customFormat="1" x14ac:dyDescent="0.2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</row>
    <row r="661" spans="1:11" s="1" customFormat="1" x14ac:dyDescent="0.2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</row>
    <row r="662" spans="1:11" s="1" customFormat="1" x14ac:dyDescent="0.2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</row>
    <row r="663" spans="1:11" s="1" customFormat="1" x14ac:dyDescent="0.2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</row>
    <row r="664" spans="1:11" s="1" customFormat="1" x14ac:dyDescent="0.2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</row>
    <row r="665" spans="1:11" s="1" customFormat="1" x14ac:dyDescent="0.2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</row>
    <row r="666" spans="1:11" s="1" customFormat="1" x14ac:dyDescent="0.2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</row>
    <row r="667" spans="1:11" s="1" customFormat="1" x14ac:dyDescent="0.2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</row>
    <row r="668" spans="1:11" s="1" customFormat="1" x14ac:dyDescent="0.2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</row>
    <row r="669" spans="1:11" s="1" customFormat="1" x14ac:dyDescent="0.2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</row>
    <row r="670" spans="1:11" s="1" customFormat="1" x14ac:dyDescent="0.2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</row>
    <row r="671" spans="1:11" s="1" customFormat="1" x14ac:dyDescent="0.2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</row>
    <row r="672" spans="1:11" s="1" customFormat="1" x14ac:dyDescent="0.2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</row>
    <row r="673" spans="1:11" s="1" customFormat="1" x14ac:dyDescent="0.2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</row>
    <row r="674" spans="1:11" s="1" customFormat="1" x14ac:dyDescent="0.2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</row>
    <row r="675" spans="1:11" s="1" customFormat="1" x14ac:dyDescent="0.2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</row>
    <row r="676" spans="1:11" s="1" customFormat="1" x14ac:dyDescent="0.2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</row>
    <row r="677" spans="1:11" s="1" customFormat="1" x14ac:dyDescent="0.2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</row>
    <row r="678" spans="1:11" s="1" customFormat="1" x14ac:dyDescent="0.2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</row>
    <row r="679" spans="1:11" s="1" customFormat="1" x14ac:dyDescent="0.2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</row>
    <row r="680" spans="1:11" s="1" customFormat="1" x14ac:dyDescent="0.2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</row>
    <row r="681" spans="1:11" s="1" customFormat="1" x14ac:dyDescent="0.2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</row>
    <row r="682" spans="1:11" s="1" customFormat="1" x14ac:dyDescent="0.2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</row>
    <row r="683" spans="1:11" s="1" customFormat="1" x14ac:dyDescent="0.2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</row>
    <row r="684" spans="1:11" s="1" customFormat="1" x14ac:dyDescent="0.2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</row>
    <row r="685" spans="1:11" s="1" customFormat="1" x14ac:dyDescent="0.2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</row>
    <row r="686" spans="1:11" s="1" customFormat="1" x14ac:dyDescent="0.2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</row>
    <row r="687" spans="1:11" s="1" customFormat="1" x14ac:dyDescent="0.2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</row>
    <row r="688" spans="1:11" s="1" customFormat="1" x14ac:dyDescent="0.2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</row>
    <row r="689" spans="1:11" s="1" customFormat="1" x14ac:dyDescent="0.2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</row>
    <row r="690" spans="1:11" s="1" customFormat="1" x14ac:dyDescent="0.2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</row>
    <row r="691" spans="1:11" s="1" customFormat="1" x14ac:dyDescent="0.2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</row>
    <row r="692" spans="1:11" s="1" customFormat="1" x14ac:dyDescent="0.2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</row>
    <row r="693" spans="1:11" s="1" customFormat="1" x14ac:dyDescent="0.2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</row>
    <row r="694" spans="1:11" s="1" customFormat="1" x14ac:dyDescent="0.2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</row>
    <row r="695" spans="1:11" s="1" customFormat="1" x14ac:dyDescent="0.2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</row>
    <row r="696" spans="1:11" s="1" customFormat="1" x14ac:dyDescent="0.2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</row>
    <row r="697" spans="1:11" s="1" customFormat="1" x14ac:dyDescent="0.2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</row>
    <row r="698" spans="1:11" s="1" customFormat="1" x14ac:dyDescent="0.2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</row>
    <row r="699" spans="1:11" s="1" customFormat="1" x14ac:dyDescent="0.2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</row>
    <row r="700" spans="1:11" s="1" customFormat="1" x14ac:dyDescent="0.2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</row>
    <row r="701" spans="1:11" s="1" customFormat="1" x14ac:dyDescent="0.2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</row>
    <row r="702" spans="1:11" s="1" customFormat="1" x14ac:dyDescent="0.2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</row>
    <row r="703" spans="1:11" s="1" customFormat="1" x14ac:dyDescent="0.2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</row>
    <row r="704" spans="1:11" s="1" customFormat="1" x14ac:dyDescent="0.2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</row>
    <row r="705" spans="1:11" s="1" customFormat="1" x14ac:dyDescent="0.2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</row>
    <row r="706" spans="1:11" s="1" customFormat="1" x14ac:dyDescent="0.2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</row>
    <row r="707" spans="1:11" s="1" customFormat="1" x14ac:dyDescent="0.2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</row>
    <row r="708" spans="1:11" s="1" customFormat="1" x14ac:dyDescent="0.2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</row>
    <row r="709" spans="1:11" s="1" customFormat="1" x14ac:dyDescent="0.2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</row>
    <row r="710" spans="1:11" s="1" customFormat="1" x14ac:dyDescent="0.2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</row>
    <row r="711" spans="1:11" s="1" customFormat="1" x14ac:dyDescent="0.2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</row>
    <row r="712" spans="1:11" s="1" customFormat="1" x14ac:dyDescent="0.2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</row>
    <row r="713" spans="1:11" s="1" customFormat="1" x14ac:dyDescent="0.2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</row>
    <row r="714" spans="1:11" s="1" customFormat="1" x14ac:dyDescent="0.2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</row>
    <row r="715" spans="1:11" s="1" customFormat="1" x14ac:dyDescent="0.2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</row>
    <row r="716" spans="1:11" s="1" customFormat="1" x14ac:dyDescent="0.2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</row>
    <row r="717" spans="1:11" s="1" customFormat="1" x14ac:dyDescent="0.2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</row>
    <row r="718" spans="1:11" s="1" customFormat="1" x14ac:dyDescent="0.2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</row>
    <row r="719" spans="1:11" s="1" customFormat="1" x14ac:dyDescent="0.2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</row>
    <row r="720" spans="1:11" s="1" customFormat="1" x14ac:dyDescent="0.2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</row>
    <row r="721" spans="1:11" s="1" customFormat="1" x14ac:dyDescent="0.2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</row>
    <row r="722" spans="1:11" s="1" customFormat="1" x14ac:dyDescent="0.2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</row>
    <row r="723" spans="1:11" s="1" customFormat="1" x14ac:dyDescent="0.2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</row>
    <row r="724" spans="1:11" s="1" customFormat="1" x14ac:dyDescent="0.2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</row>
    <row r="725" spans="1:11" s="1" customFormat="1" x14ac:dyDescent="0.2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</row>
    <row r="726" spans="1:11" s="1" customFormat="1" x14ac:dyDescent="0.2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</row>
    <row r="727" spans="1:11" s="1" customFormat="1" x14ac:dyDescent="0.2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</row>
    <row r="728" spans="1:11" s="1" customFormat="1" x14ac:dyDescent="0.2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</row>
    <row r="729" spans="1:11" s="1" customFormat="1" x14ac:dyDescent="0.2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</row>
    <row r="730" spans="1:11" s="1" customFormat="1" x14ac:dyDescent="0.2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</row>
    <row r="731" spans="1:11" s="1" customFormat="1" x14ac:dyDescent="0.2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</row>
    <row r="732" spans="1:11" s="1" customFormat="1" x14ac:dyDescent="0.2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</row>
    <row r="733" spans="1:11" s="1" customFormat="1" x14ac:dyDescent="0.2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</row>
    <row r="734" spans="1:11" s="1" customFormat="1" x14ac:dyDescent="0.2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</row>
    <row r="735" spans="1:11" s="1" customFormat="1" x14ac:dyDescent="0.2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</row>
    <row r="736" spans="1:11" s="1" customFormat="1" x14ac:dyDescent="0.2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</row>
    <row r="737" spans="1:11" s="1" customFormat="1" x14ac:dyDescent="0.2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</row>
    <row r="738" spans="1:11" s="1" customFormat="1" x14ac:dyDescent="0.2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</row>
    <row r="739" spans="1:11" s="1" customFormat="1" x14ac:dyDescent="0.2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</row>
    <row r="740" spans="1:11" s="1" customFormat="1" x14ac:dyDescent="0.2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</row>
    <row r="741" spans="1:11" s="1" customFormat="1" x14ac:dyDescent="0.2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</row>
    <row r="742" spans="1:11" s="1" customFormat="1" x14ac:dyDescent="0.2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</row>
    <row r="743" spans="1:11" s="1" customFormat="1" x14ac:dyDescent="0.2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</row>
    <row r="744" spans="1:11" s="1" customFormat="1" x14ac:dyDescent="0.2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</row>
    <row r="745" spans="1:11" s="1" customFormat="1" x14ac:dyDescent="0.2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</row>
    <row r="746" spans="1:11" s="1" customFormat="1" x14ac:dyDescent="0.2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</row>
    <row r="747" spans="1:11" s="1" customFormat="1" x14ac:dyDescent="0.2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</row>
    <row r="748" spans="1:11" s="1" customFormat="1" x14ac:dyDescent="0.2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</row>
    <row r="749" spans="1:11" s="1" customFormat="1" x14ac:dyDescent="0.2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</row>
    <row r="750" spans="1:11" s="1" customFormat="1" x14ac:dyDescent="0.2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</row>
    <row r="751" spans="1:11" s="1" customFormat="1" x14ac:dyDescent="0.2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</row>
    <row r="752" spans="1:11" s="1" customFormat="1" x14ac:dyDescent="0.2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</row>
    <row r="753" spans="1:11" s="1" customFormat="1" x14ac:dyDescent="0.2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</row>
    <row r="754" spans="1:11" s="1" customFormat="1" x14ac:dyDescent="0.2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</row>
    <row r="755" spans="1:11" s="1" customFormat="1" x14ac:dyDescent="0.2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</row>
    <row r="756" spans="1:11" s="1" customFormat="1" x14ac:dyDescent="0.2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</row>
    <row r="757" spans="1:11" s="1" customFormat="1" x14ac:dyDescent="0.2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</row>
    <row r="758" spans="1:11" s="1" customFormat="1" x14ac:dyDescent="0.2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</row>
    <row r="759" spans="1:11" s="1" customFormat="1" x14ac:dyDescent="0.2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</row>
    <row r="760" spans="1:11" s="1" customFormat="1" x14ac:dyDescent="0.2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</row>
    <row r="761" spans="1:11" s="1" customFormat="1" x14ac:dyDescent="0.2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</row>
    <row r="762" spans="1:11" s="1" customFormat="1" x14ac:dyDescent="0.2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</row>
    <row r="763" spans="1:11" s="1" customFormat="1" x14ac:dyDescent="0.2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</row>
    <row r="764" spans="1:11" s="1" customFormat="1" x14ac:dyDescent="0.2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</row>
    <row r="765" spans="1:11" s="1" customFormat="1" x14ac:dyDescent="0.2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</row>
    <row r="766" spans="1:11" s="1" customFormat="1" x14ac:dyDescent="0.2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</row>
    <row r="767" spans="1:11" s="1" customFormat="1" x14ac:dyDescent="0.2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</row>
    <row r="768" spans="1:11" s="1" customFormat="1" x14ac:dyDescent="0.2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</row>
    <row r="769" spans="1:11" s="1" customFormat="1" x14ac:dyDescent="0.2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</row>
    <row r="770" spans="1:11" s="1" customFormat="1" x14ac:dyDescent="0.2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</row>
    <row r="771" spans="1:11" s="1" customFormat="1" x14ac:dyDescent="0.2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</row>
    <row r="772" spans="1:11" s="1" customFormat="1" x14ac:dyDescent="0.2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</row>
    <row r="773" spans="1:11" s="1" customFormat="1" x14ac:dyDescent="0.2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</row>
    <row r="774" spans="1:11" s="1" customFormat="1" x14ac:dyDescent="0.2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</row>
    <row r="775" spans="1:11" s="1" customFormat="1" x14ac:dyDescent="0.2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</row>
    <row r="776" spans="1:11" s="1" customFormat="1" x14ac:dyDescent="0.2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</row>
    <row r="777" spans="1:11" s="1" customFormat="1" x14ac:dyDescent="0.2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</row>
    <row r="778" spans="1:11" s="1" customFormat="1" x14ac:dyDescent="0.2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</row>
    <row r="779" spans="1:11" s="1" customFormat="1" x14ac:dyDescent="0.2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</row>
    <row r="780" spans="1:11" s="1" customFormat="1" x14ac:dyDescent="0.2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</row>
    <row r="781" spans="1:11" s="1" customFormat="1" x14ac:dyDescent="0.2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</row>
    <row r="782" spans="1:11" s="1" customFormat="1" x14ac:dyDescent="0.2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</row>
    <row r="783" spans="1:11" s="1" customFormat="1" x14ac:dyDescent="0.2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</row>
    <row r="784" spans="1:11" s="1" customFormat="1" x14ac:dyDescent="0.2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</row>
    <row r="785" spans="1:12" s="1" customFormat="1" x14ac:dyDescent="0.2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</row>
    <row r="786" spans="1:12" s="1" customFormat="1" x14ac:dyDescent="0.2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</row>
    <row r="787" spans="1:12" s="1" customFormat="1" x14ac:dyDescent="0.2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1" t="s">
        <v>9</v>
      </c>
    </row>
    <row r="788" spans="1:12" s="1" customFormat="1" x14ac:dyDescent="0.2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</row>
    <row r="789" spans="1:12" s="1" customFormat="1" x14ac:dyDescent="0.2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</row>
    <row r="790" spans="1:12" s="1" customFormat="1" x14ac:dyDescent="0.2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</row>
    <row r="791" spans="1:12" s="1" customFormat="1" x14ac:dyDescent="0.2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</row>
    <row r="792" spans="1:12" s="1" customFormat="1" x14ac:dyDescent="0.2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</row>
    <row r="793" spans="1:12" s="1" customFormat="1" x14ac:dyDescent="0.2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</row>
    <row r="794" spans="1:12" s="1" customFormat="1" x14ac:dyDescent="0.2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</row>
    <row r="795" spans="1:12" s="1" customFormat="1" x14ac:dyDescent="0.2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</row>
    <row r="796" spans="1:12" s="1" customFormat="1" x14ac:dyDescent="0.2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</row>
    <row r="797" spans="1:12" s="1" customFormat="1" x14ac:dyDescent="0.2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</row>
    <row r="798" spans="1:12" s="1" customFormat="1" x14ac:dyDescent="0.2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</row>
    <row r="799" spans="1:12" s="1" customFormat="1" x14ac:dyDescent="0.2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</row>
    <row r="800" spans="1:12" s="1" customFormat="1" x14ac:dyDescent="0.2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</row>
    <row r="801" spans="1:11" s="1" customFormat="1" x14ac:dyDescent="0.2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</row>
    <row r="802" spans="1:11" s="1" customFormat="1" x14ac:dyDescent="0.2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</row>
    <row r="803" spans="1:11" s="1" customFormat="1" x14ac:dyDescent="0.2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</row>
    <row r="804" spans="1:11" s="1" customFormat="1" x14ac:dyDescent="0.2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</row>
    <row r="805" spans="1:11" s="1" customFormat="1" x14ac:dyDescent="0.2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</row>
    <row r="806" spans="1:11" s="1" customFormat="1" x14ac:dyDescent="0.2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</row>
    <row r="807" spans="1:11" s="1" customFormat="1" x14ac:dyDescent="0.2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</row>
    <row r="808" spans="1:11" s="1" customFormat="1" x14ac:dyDescent="0.2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</row>
    <row r="809" spans="1:11" s="1" customFormat="1" x14ac:dyDescent="0.2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</row>
    <row r="810" spans="1:11" s="1" customFormat="1" x14ac:dyDescent="0.2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</row>
    <row r="811" spans="1:11" s="1" customFormat="1" x14ac:dyDescent="0.2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</row>
    <row r="812" spans="1:11" s="1" customFormat="1" x14ac:dyDescent="0.2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</row>
    <row r="813" spans="1:11" s="1" customFormat="1" x14ac:dyDescent="0.2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</row>
    <row r="814" spans="1:11" s="1" customFormat="1" x14ac:dyDescent="0.2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</row>
    <row r="815" spans="1:11" s="1" customFormat="1" x14ac:dyDescent="0.2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</row>
    <row r="816" spans="1:11" s="1" customFormat="1" x14ac:dyDescent="0.2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</row>
    <row r="817" spans="1:11" s="1" customFormat="1" x14ac:dyDescent="0.2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</row>
    <row r="818" spans="1:11" s="1" customFormat="1" x14ac:dyDescent="0.2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</row>
    <row r="819" spans="1:11" s="1" customFormat="1" x14ac:dyDescent="0.2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</row>
    <row r="820" spans="1:11" s="1" customFormat="1" x14ac:dyDescent="0.2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</row>
    <row r="821" spans="1:11" s="1" customFormat="1" x14ac:dyDescent="0.2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</row>
    <row r="822" spans="1:11" s="1" customFormat="1" x14ac:dyDescent="0.2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</row>
    <row r="823" spans="1:11" s="1" customFormat="1" x14ac:dyDescent="0.2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</row>
    <row r="824" spans="1:11" s="1" customFormat="1" x14ac:dyDescent="0.2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</row>
    <row r="825" spans="1:11" s="1" customFormat="1" x14ac:dyDescent="0.2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</row>
    <row r="826" spans="1:11" s="1" customFormat="1" x14ac:dyDescent="0.2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</row>
    <row r="827" spans="1:11" s="1" customFormat="1" x14ac:dyDescent="0.2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</row>
    <row r="828" spans="1:11" s="1" customFormat="1" x14ac:dyDescent="0.2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</row>
    <row r="829" spans="1:11" s="1" customFormat="1" x14ac:dyDescent="0.2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</row>
    <row r="830" spans="1:11" s="1" customFormat="1" x14ac:dyDescent="0.2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</row>
    <row r="831" spans="1:11" s="1" customFormat="1" x14ac:dyDescent="0.2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</row>
    <row r="832" spans="1:11" s="1" customFormat="1" x14ac:dyDescent="0.2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</row>
    <row r="833" spans="1:11" s="1" customFormat="1" x14ac:dyDescent="0.2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</row>
    <row r="834" spans="1:11" s="1" customFormat="1" x14ac:dyDescent="0.2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</row>
    <row r="835" spans="1:11" s="1" customFormat="1" x14ac:dyDescent="0.2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</row>
    <row r="836" spans="1:11" s="1" customFormat="1" x14ac:dyDescent="0.2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</row>
    <row r="837" spans="1:11" s="1" customFormat="1" x14ac:dyDescent="0.2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</row>
    <row r="838" spans="1:11" s="1" customFormat="1" x14ac:dyDescent="0.2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</row>
    <row r="839" spans="1:11" s="1" customFormat="1" x14ac:dyDescent="0.2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</row>
    <row r="840" spans="1:11" s="1" customFormat="1" x14ac:dyDescent="0.2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</row>
    <row r="841" spans="1:11" s="1" customFormat="1" x14ac:dyDescent="0.2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</row>
    <row r="842" spans="1:11" s="1" customFormat="1" x14ac:dyDescent="0.2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</row>
    <row r="843" spans="1:11" s="1" customFormat="1" x14ac:dyDescent="0.2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</row>
    <row r="844" spans="1:11" s="1" customFormat="1" x14ac:dyDescent="0.2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</row>
    <row r="845" spans="1:11" s="1" customFormat="1" x14ac:dyDescent="0.2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</row>
    <row r="846" spans="1:11" s="1" customFormat="1" x14ac:dyDescent="0.2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</row>
    <row r="847" spans="1:11" s="1" customFormat="1" x14ac:dyDescent="0.2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</row>
    <row r="848" spans="1:11" s="1" customFormat="1" x14ac:dyDescent="0.2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</row>
    <row r="849" spans="1:11" s="1" customFormat="1" x14ac:dyDescent="0.2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</row>
    <row r="850" spans="1:11" s="1" customFormat="1" x14ac:dyDescent="0.2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</row>
    <row r="851" spans="1:11" s="1" customFormat="1" x14ac:dyDescent="0.2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</row>
    <row r="852" spans="1:11" s="1" customFormat="1" x14ac:dyDescent="0.2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</row>
    <row r="853" spans="1:11" s="1" customFormat="1" x14ac:dyDescent="0.2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</row>
    <row r="854" spans="1:11" s="1" customFormat="1" x14ac:dyDescent="0.2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</row>
    <row r="855" spans="1:11" s="1" customFormat="1" x14ac:dyDescent="0.2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</row>
    <row r="856" spans="1:11" s="1" customFormat="1" x14ac:dyDescent="0.2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</row>
    <row r="857" spans="1:11" s="1" customFormat="1" x14ac:dyDescent="0.2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</row>
    <row r="858" spans="1:11" s="1" customFormat="1" x14ac:dyDescent="0.2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</row>
    <row r="859" spans="1:11" s="1" customFormat="1" x14ac:dyDescent="0.2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</row>
    <row r="860" spans="1:11" s="1" customFormat="1" x14ac:dyDescent="0.2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</row>
    <row r="861" spans="1:11" s="1" customFormat="1" x14ac:dyDescent="0.2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</row>
    <row r="862" spans="1:11" s="1" customFormat="1" x14ac:dyDescent="0.2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</row>
    <row r="863" spans="1:11" s="1" customFormat="1" x14ac:dyDescent="0.2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</row>
    <row r="864" spans="1:11" s="1" customFormat="1" x14ac:dyDescent="0.2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</row>
    <row r="865" spans="1:11" s="1" customFormat="1" x14ac:dyDescent="0.2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</row>
    <row r="866" spans="1:11" s="1" customFormat="1" x14ac:dyDescent="0.2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</row>
    <row r="867" spans="1:11" s="1" customFormat="1" x14ac:dyDescent="0.2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</row>
    <row r="868" spans="1:11" s="1" customFormat="1" x14ac:dyDescent="0.2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</row>
    <row r="869" spans="1:11" s="1" customFormat="1" x14ac:dyDescent="0.2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</row>
    <row r="870" spans="1:11" s="1" customFormat="1" x14ac:dyDescent="0.2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</row>
    <row r="871" spans="1:11" s="1" customFormat="1" x14ac:dyDescent="0.2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</row>
    <row r="872" spans="1:11" s="1" customFormat="1" x14ac:dyDescent="0.2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</row>
    <row r="873" spans="1:11" s="1" customFormat="1" x14ac:dyDescent="0.2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</row>
    <row r="874" spans="1:11" s="1" customFormat="1" x14ac:dyDescent="0.2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</row>
    <row r="875" spans="1:11" s="1" customFormat="1" x14ac:dyDescent="0.2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</row>
    <row r="876" spans="1:11" s="1" customFormat="1" x14ac:dyDescent="0.2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</row>
    <row r="877" spans="1:11" s="1" customFormat="1" x14ac:dyDescent="0.2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</row>
    <row r="878" spans="1:11" s="1" customFormat="1" x14ac:dyDescent="0.2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</row>
    <row r="879" spans="1:11" s="1" customFormat="1" x14ac:dyDescent="0.2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</row>
    <row r="880" spans="1:11" s="1" customFormat="1" x14ac:dyDescent="0.2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</row>
    <row r="881" spans="1:11" s="1" customFormat="1" x14ac:dyDescent="0.2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</row>
    <row r="882" spans="1:11" s="1" customFormat="1" x14ac:dyDescent="0.2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</row>
    <row r="883" spans="1:11" s="1" customFormat="1" x14ac:dyDescent="0.2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</row>
    <row r="884" spans="1:11" s="1" customFormat="1" x14ac:dyDescent="0.2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</row>
    <row r="885" spans="1:11" s="1" customFormat="1" x14ac:dyDescent="0.2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</row>
    <row r="886" spans="1:11" s="1" customFormat="1" x14ac:dyDescent="0.2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</row>
    <row r="887" spans="1:11" s="1" customFormat="1" x14ac:dyDescent="0.2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</row>
    <row r="888" spans="1:11" s="1" customFormat="1" x14ac:dyDescent="0.2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</row>
    <row r="889" spans="1:11" s="1" customFormat="1" x14ac:dyDescent="0.2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</row>
    <row r="890" spans="1:11" s="1" customFormat="1" x14ac:dyDescent="0.2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</row>
    <row r="891" spans="1:11" s="1" customFormat="1" x14ac:dyDescent="0.2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</row>
    <row r="892" spans="1:11" s="1" customFormat="1" x14ac:dyDescent="0.2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</row>
    <row r="893" spans="1:11" s="1" customFormat="1" x14ac:dyDescent="0.2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</row>
    <row r="894" spans="1:11" s="1" customFormat="1" x14ac:dyDescent="0.2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</row>
    <row r="895" spans="1:11" s="1" customFormat="1" x14ac:dyDescent="0.2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</row>
    <row r="896" spans="1:11" s="1" customFormat="1" x14ac:dyDescent="0.2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</row>
    <row r="897" spans="1:11" s="1" customFormat="1" x14ac:dyDescent="0.2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</row>
    <row r="898" spans="1:11" s="1" customFormat="1" x14ac:dyDescent="0.2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</row>
    <row r="899" spans="1:11" s="1" customFormat="1" x14ac:dyDescent="0.2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</row>
    <row r="900" spans="1:11" s="1" customFormat="1" x14ac:dyDescent="0.2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</row>
    <row r="901" spans="1:11" s="1" customFormat="1" x14ac:dyDescent="0.2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</row>
    <row r="902" spans="1:11" s="1" customFormat="1" x14ac:dyDescent="0.2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</row>
    <row r="903" spans="1:11" s="1" customFormat="1" x14ac:dyDescent="0.2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</row>
    <row r="904" spans="1:11" s="1" customFormat="1" x14ac:dyDescent="0.2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</row>
    <row r="905" spans="1:11" s="1" customFormat="1" x14ac:dyDescent="0.2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</row>
    <row r="906" spans="1:11" s="1" customFormat="1" x14ac:dyDescent="0.2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</row>
    <row r="907" spans="1:11" s="1" customFormat="1" x14ac:dyDescent="0.2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</row>
    <row r="908" spans="1:11" s="1" customFormat="1" x14ac:dyDescent="0.2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</row>
    <row r="909" spans="1:11" s="1" customFormat="1" x14ac:dyDescent="0.2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</row>
    <row r="910" spans="1:11" s="1" customFormat="1" x14ac:dyDescent="0.2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</row>
    <row r="911" spans="1:11" s="1" customFormat="1" x14ac:dyDescent="0.2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</row>
    <row r="912" spans="1:11" s="1" customFormat="1" x14ac:dyDescent="0.2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</row>
    <row r="913" spans="1:11" s="1" customFormat="1" x14ac:dyDescent="0.2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</row>
    <row r="914" spans="1:11" s="1" customFormat="1" x14ac:dyDescent="0.2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</row>
    <row r="915" spans="1:11" s="1" customFormat="1" x14ac:dyDescent="0.2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</row>
    <row r="916" spans="1:11" s="1" customFormat="1" x14ac:dyDescent="0.2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</row>
    <row r="917" spans="1:11" s="1" customFormat="1" x14ac:dyDescent="0.2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</row>
    <row r="918" spans="1:11" s="1" customFormat="1" x14ac:dyDescent="0.2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</row>
    <row r="919" spans="1:11" s="1" customFormat="1" x14ac:dyDescent="0.2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</row>
    <row r="920" spans="1:11" s="1" customFormat="1" x14ac:dyDescent="0.2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</row>
    <row r="921" spans="1:11" s="1" customFormat="1" x14ac:dyDescent="0.2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</row>
    <row r="922" spans="1:11" s="1" customFormat="1" x14ac:dyDescent="0.2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</row>
    <row r="923" spans="1:11" s="1" customFormat="1" x14ac:dyDescent="0.2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</row>
    <row r="924" spans="1:11" s="1" customFormat="1" x14ac:dyDescent="0.2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</row>
    <row r="925" spans="1:11" s="1" customFormat="1" x14ac:dyDescent="0.2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</row>
    <row r="926" spans="1:11" s="1" customFormat="1" x14ac:dyDescent="0.2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</row>
    <row r="927" spans="1:11" s="1" customFormat="1" x14ac:dyDescent="0.2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</row>
    <row r="928" spans="1:11" s="1" customFormat="1" x14ac:dyDescent="0.2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</row>
    <row r="929" spans="1:11" s="1" customFormat="1" x14ac:dyDescent="0.2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</row>
    <row r="930" spans="1:11" s="1" customFormat="1" x14ac:dyDescent="0.2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</row>
    <row r="931" spans="1:11" s="1" customFormat="1" x14ac:dyDescent="0.2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</row>
    <row r="932" spans="1:11" s="1" customFormat="1" x14ac:dyDescent="0.2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</row>
    <row r="933" spans="1:11" s="1" customFormat="1" x14ac:dyDescent="0.2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</row>
    <row r="934" spans="1:11" s="1" customFormat="1" x14ac:dyDescent="0.2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</row>
    <row r="935" spans="1:11" s="1" customFormat="1" x14ac:dyDescent="0.2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</row>
    <row r="936" spans="1:11" s="1" customFormat="1" x14ac:dyDescent="0.2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</row>
    <row r="937" spans="1:11" s="1" customFormat="1" x14ac:dyDescent="0.2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</row>
    <row r="938" spans="1:11" s="1" customFormat="1" x14ac:dyDescent="0.2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</row>
    <row r="939" spans="1:11" s="1" customFormat="1" x14ac:dyDescent="0.2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</row>
    <row r="940" spans="1:11" s="1" customFormat="1" x14ac:dyDescent="0.2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</row>
    <row r="941" spans="1:11" s="1" customFormat="1" x14ac:dyDescent="0.2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</row>
    <row r="942" spans="1:11" s="1" customFormat="1" x14ac:dyDescent="0.2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</row>
    <row r="943" spans="1:11" s="1" customFormat="1" x14ac:dyDescent="0.2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</row>
    <row r="944" spans="1:11" s="1" customFormat="1" x14ac:dyDescent="0.2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</row>
    <row r="945" spans="1:11" s="1" customFormat="1" x14ac:dyDescent="0.2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</row>
    <row r="946" spans="1:11" s="1" customFormat="1" x14ac:dyDescent="0.2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</row>
    <row r="947" spans="1:11" s="1" customFormat="1" x14ac:dyDescent="0.2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</row>
    <row r="948" spans="1:11" s="1" customFormat="1" x14ac:dyDescent="0.2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</row>
    <row r="949" spans="1:11" s="1" customFormat="1" x14ac:dyDescent="0.2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</row>
    <row r="950" spans="1:11" s="1" customFormat="1" x14ac:dyDescent="0.2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</row>
    <row r="951" spans="1:11" s="1" customFormat="1" x14ac:dyDescent="0.2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</row>
    <row r="952" spans="1:11" s="1" customFormat="1" x14ac:dyDescent="0.2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</row>
    <row r="953" spans="1:11" s="1" customFormat="1" x14ac:dyDescent="0.2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</row>
    <row r="954" spans="1:11" s="1" customFormat="1" x14ac:dyDescent="0.2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</row>
    <row r="955" spans="1:11" s="1" customFormat="1" x14ac:dyDescent="0.2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</row>
    <row r="956" spans="1:11" s="1" customFormat="1" x14ac:dyDescent="0.2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</row>
    <row r="957" spans="1:11" s="1" customFormat="1" x14ac:dyDescent="0.2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</row>
    <row r="958" spans="1:11" s="1" customFormat="1" x14ac:dyDescent="0.2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</row>
    <row r="959" spans="1:11" s="1" customFormat="1" x14ac:dyDescent="0.2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</row>
    <row r="960" spans="1:11" s="1" customFormat="1" x14ac:dyDescent="0.2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</row>
    <row r="961" spans="1:11" s="1" customFormat="1" x14ac:dyDescent="0.2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</row>
    <row r="962" spans="1:11" s="1" customFormat="1" x14ac:dyDescent="0.2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</row>
    <row r="963" spans="1:11" s="1" customFormat="1" x14ac:dyDescent="0.2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</row>
    <row r="964" spans="1:11" s="1" customFormat="1" x14ac:dyDescent="0.2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</row>
    <row r="965" spans="1:11" s="1" customFormat="1" x14ac:dyDescent="0.2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</row>
    <row r="966" spans="1:11" s="1" customFormat="1" x14ac:dyDescent="0.2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</row>
    <row r="967" spans="1:11" s="1" customFormat="1" x14ac:dyDescent="0.2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</row>
    <row r="968" spans="1:11" s="1" customFormat="1" x14ac:dyDescent="0.2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</row>
    <row r="969" spans="1:11" s="1" customFormat="1" x14ac:dyDescent="0.2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</row>
    <row r="970" spans="1:11" s="1" customFormat="1" x14ac:dyDescent="0.2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</row>
    <row r="971" spans="1:11" s="1" customFormat="1" x14ac:dyDescent="0.2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</row>
    <row r="972" spans="1:11" s="1" customFormat="1" x14ac:dyDescent="0.2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</row>
    <row r="973" spans="1:11" s="1" customFormat="1" x14ac:dyDescent="0.2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</row>
    <row r="974" spans="1:11" s="1" customFormat="1" x14ac:dyDescent="0.2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</row>
    <row r="975" spans="1:11" s="1" customFormat="1" x14ac:dyDescent="0.2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</row>
    <row r="976" spans="1:11" s="1" customFormat="1" x14ac:dyDescent="0.2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</row>
    <row r="977" spans="1:11" s="1" customFormat="1" x14ac:dyDescent="0.2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</row>
    <row r="978" spans="1:11" s="1" customFormat="1" x14ac:dyDescent="0.2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</row>
    <row r="979" spans="1:11" s="1" customFormat="1" x14ac:dyDescent="0.2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</row>
    <row r="980" spans="1:11" s="1" customFormat="1" x14ac:dyDescent="0.2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</row>
    <row r="981" spans="1:11" s="1" customFormat="1" x14ac:dyDescent="0.2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</row>
    <row r="982" spans="1:11" s="1" customFormat="1" x14ac:dyDescent="0.2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</row>
    <row r="983" spans="1:11" s="1" customFormat="1" x14ac:dyDescent="0.2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</row>
    <row r="984" spans="1:11" s="1" customFormat="1" x14ac:dyDescent="0.2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</row>
    <row r="985" spans="1:11" s="1" customFormat="1" x14ac:dyDescent="0.2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</row>
    <row r="986" spans="1:11" s="1" customFormat="1" x14ac:dyDescent="0.2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</row>
    <row r="987" spans="1:11" s="1" customFormat="1" x14ac:dyDescent="0.2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</row>
    <row r="988" spans="1:11" s="1" customFormat="1" x14ac:dyDescent="0.2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</row>
    <row r="989" spans="1:11" s="1" customFormat="1" x14ac:dyDescent="0.2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</row>
    <row r="990" spans="1:11" s="1" customFormat="1" x14ac:dyDescent="0.2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</row>
    <row r="991" spans="1:11" s="1" customFormat="1" x14ac:dyDescent="0.2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</row>
    <row r="992" spans="1:11" s="1" customFormat="1" x14ac:dyDescent="0.2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</row>
    <row r="993" spans="1:11" s="1" customFormat="1" x14ac:dyDescent="0.2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</row>
    <row r="994" spans="1:11" s="1" customFormat="1" x14ac:dyDescent="0.2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</row>
    <row r="995" spans="1:11" s="1" customFormat="1" x14ac:dyDescent="0.2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</row>
    <row r="996" spans="1:11" s="1" customFormat="1" x14ac:dyDescent="0.2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</row>
    <row r="997" spans="1:11" s="1" customFormat="1" x14ac:dyDescent="0.2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</row>
    <row r="998" spans="1:11" s="1" customFormat="1" x14ac:dyDescent="0.2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</row>
    <row r="999" spans="1:11" s="1" customFormat="1" x14ac:dyDescent="0.2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</row>
    <row r="1000" spans="1:11" s="1" customFormat="1" x14ac:dyDescent="0.2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</row>
    <row r="1001" spans="1:11" s="1" customFormat="1" x14ac:dyDescent="0.2">
      <c r="A1001" s="4"/>
      <c r="B1001" s="4"/>
      <c r="C1001" s="4"/>
      <c r="D1001" s="4"/>
      <c r="E1001" s="4"/>
      <c r="F1001" s="4"/>
      <c r="G1001" s="4"/>
      <c r="H1001" s="4"/>
      <c r="I1001" s="4"/>
      <c r="J1001" s="4"/>
      <c r="K1001" s="4"/>
    </row>
    <row r="1002" spans="1:11" s="1" customFormat="1" x14ac:dyDescent="0.2">
      <c r="A1002" s="4"/>
      <c r="B1002" s="4"/>
      <c r="C1002" s="4"/>
      <c r="D1002" s="4"/>
      <c r="E1002" s="4"/>
      <c r="F1002" s="4"/>
      <c r="G1002" s="4"/>
      <c r="H1002" s="4"/>
      <c r="I1002" s="4"/>
      <c r="J1002" s="4"/>
      <c r="K1002" s="4"/>
    </row>
    <row r="1003" spans="1:11" s="1" customFormat="1" x14ac:dyDescent="0.2">
      <c r="A1003" s="4"/>
      <c r="B1003" s="4"/>
      <c r="C1003" s="4"/>
      <c r="D1003" s="4"/>
      <c r="E1003" s="4"/>
      <c r="F1003" s="4"/>
      <c r="G1003" s="4"/>
      <c r="H1003" s="4"/>
      <c r="I1003" s="4"/>
      <c r="J1003" s="4"/>
      <c r="K1003" s="4"/>
    </row>
    <row r="1004" spans="1:11" s="1" customFormat="1" x14ac:dyDescent="0.2">
      <c r="A1004" s="4"/>
      <c r="B1004" s="4"/>
      <c r="C1004" s="4"/>
      <c r="D1004" s="4"/>
      <c r="E1004" s="4"/>
      <c r="F1004" s="4"/>
      <c r="G1004" s="4"/>
      <c r="H1004" s="4"/>
      <c r="I1004" s="4"/>
      <c r="J1004" s="4"/>
      <c r="K1004" s="4"/>
    </row>
    <row r="1005" spans="1:11" s="1" customFormat="1" x14ac:dyDescent="0.2">
      <c r="A1005" s="4"/>
      <c r="B1005" s="4"/>
      <c r="C1005" s="4"/>
      <c r="D1005" s="4"/>
      <c r="E1005" s="4"/>
      <c r="F1005" s="4"/>
      <c r="G1005" s="4"/>
      <c r="H1005" s="4"/>
      <c r="I1005" s="4"/>
      <c r="J1005" s="4"/>
      <c r="K1005" s="4"/>
    </row>
    <row r="1006" spans="1:11" s="1" customFormat="1" x14ac:dyDescent="0.2">
      <c r="A1006" s="4"/>
      <c r="B1006" s="4"/>
      <c r="C1006" s="4"/>
      <c r="D1006" s="4"/>
      <c r="E1006" s="4"/>
      <c r="F1006" s="4"/>
      <c r="G1006" s="4"/>
      <c r="H1006" s="4"/>
      <c r="I1006" s="4"/>
      <c r="J1006" s="4"/>
      <c r="K1006" s="4"/>
    </row>
    <row r="1007" spans="1:11" s="1" customFormat="1" x14ac:dyDescent="0.2">
      <c r="A1007" s="4"/>
      <c r="B1007" s="4"/>
      <c r="C1007" s="4"/>
      <c r="D1007" s="4"/>
      <c r="E1007" s="4"/>
      <c r="F1007" s="4"/>
      <c r="G1007" s="4"/>
      <c r="H1007" s="4"/>
      <c r="I1007" s="4"/>
      <c r="J1007" s="4"/>
      <c r="K1007" s="4"/>
    </row>
    <row r="1008" spans="1:11" s="1" customFormat="1" x14ac:dyDescent="0.2">
      <c r="A1008" s="4"/>
      <c r="B1008" s="4"/>
      <c r="C1008" s="4"/>
      <c r="D1008" s="4"/>
      <c r="E1008" s="4"/>
      <c r="F1008" s="4"/>
      <c r="G1008" s="4"/>
      <c r="H1008" s="4"/>
      <c r="I1008" s="4"/>
      <c r="J1008" s="4"/>
      <c r="K1008" s="4"/>
    </row>
    <row r="1009" spans="1:11" s="1" customFormat="1" x14ac:dyDescent="0.2">
      <c r="A1009" s="4"/>
      <c r="B1009" s="4"/>
      <c r="C1009" s="4"/>
      <c r="D1009" s="4"/>
      <c r="E1009" s="4"/>
      <c r="F1009" s="4"/>
      <c r="G1009" s="4"/>
      <c r="H1009" s="4"/>
      <c r="I1009" s="4"/>
      <c r="J1009" s="4"/>
      <c r="K1009" s="4"/>
    </row>
    <row r="1010" spans="1:11" s="1" customFormat="1" x14ac:dyDescent="0.2">
      <c r="A1010" s="4"/>
      <c r="B1010" s="4"/>
      <c r="C1010" s="4"/>
      <c r="D1010" s="4"/>
      <c r="E1010" s="4"/>
      <c r="F1010" s="4"/>
      <c r="G1010" s="4"/>
      <c r="H1010" s="4"/>
      <c r="I1010" s="4"/>
      <c r="J1010" s="4"/>
      <c r="K1010" s="4"/>
    </row>
    <row r="1011" spans="1:11" s="1" customFormat="1" x14ac:dyDescent="0.2">
      <c r="A1011" s="4"/>
      <c r="B1011" s="4"/>
      <c r="C1011" s="4"/>
      <c r="D1011" s="4"/>
      <c r="E1011" s="4"/>
      <c r="F1011" s="4"/>
      <c r="G1011" s="4"/>
      <c r="H1011" s="4"/>
      <c r="I1011" s="4"/>
      <c r="J1011" s="4"/>
      <c r="K1011" s="4"/>
    </row>
    <row r="1012" spans="1:11" s="1" customFormat="1" x14ac:dyDescent="0.2">
      <c r="A1012" s="4"/>
      <c r="B1012" s="4"/>
      <c r="C1012" s="4"/>
      <c r="D1012" s="4"/>
      <c r="E1012" s="4"/>
      <c r="F1012" s="4"/>
      <c r="G1012" s="4"/>
      <c r="H1012" s="4"/>
      <c r="I1012" s="4"/>
      <c r="J1012" s="4"/>
      <c r="K1012" s="4"/>
    </row>
    <row r="1013" spans="1:11" s="1" customFormat="1" x14ac:dyDescent="0.2">
      <c r="A1013" s="4"/>
      <c r="B1013" s="4"/>
      <c r="C1013" s="4"/>
      <c r="D1013" s="4"/>
      <c r="E1013" s="4"/>
      <c r="F1013" s="4"/>
      <c r="G1013" s="4"/>
      <c r="H1013" s="4"/>
      <c r="I1013" s="4"/>
      <c r="J1013" s="4"/>
      <c r="K1013" s="4"/>
    </row>
    <row r="1014" spans="1:11" s="1" customFormat="1" x14ac:dyDescent="0.2">
      <c r="A1014" s="4"/>
      <c r="B1014" s="4"/>
      <c r="C1014" s="4"/>
      <c r="D1014" s="4"/>
      <c r="E1014" s="4"/>
      <c r="F1014" s="4"/>
      <c r="G1014" s="4"/>
      <c r="H1014" s="4"/>
      <c r="I1014" s="4"/>
      <c r="J1014" s="4"/>
      <c r="K1014" s="4"/>
    </row>
    <row r="1015" spans="1:11" s="1" customFormat="1" x14ac:dyDescent="0.2">
      <c r="A1015" s="4"/>
      <c r="B1015" s="4"/>
      <c r="C1015" s="4"/>
      <c r="D1015" s="4"/>
      <c r="E1015" s="4"/>
      <c r="F1015" s="4"/>
      <c r="G1015" s="4"/>
      <c r="H1015" s="4"/>
      <c r="I1015" s="4"/>
      <c r="J1015" s="4"/>
      <c r="K1015" s="4"/>
    </row>
    <row r="1016" spans="1:11" s="1" customFormat="1" x14ac:dyDescent="0.2">
      <c r="A1016" s="4"/>
      <c r="B1016" s="4"/>
      <c r="C1016" s="4"/>
      <c r="D1016" s="4"/>
      <c r="E1016" s="4"/>
      <c r="F1016" s="4"/>
      <c r="G1016" s="4"/>
      <c r="H1016" s="4"/>
      <c r="I1016" s="4"/>
      <c r="J1016" s="4"/>
      <c r="K1016" s="4"/>
    </row>
    <row r="1017" spans="1:11" s="1" customFormat="1" x14ac:dyDescent="0.2">
      <c r="A1017" s="4"/>
      <c r="B1017" s="4"/>
      <c r="C1017" s="4"/>
      <c r="D1017" s="4"/>
      <c r="E1017" s="4"/>
      <c r="F1017" s="4"/>
      <c r="G1017" s="4"/>
      <c r="H1017" s="4"/>
      <c r="I1017" s="4"/>
      <c r="J1017" s="4"/>
      <c r="K1017" s="4"/>
    </row>
    <row r="1018" spans="1:11" s="1" customFormat="1" x14ac:dyDescent="0.2">
      <c r="A1018" s="4"/>
      <c r="B1018" s="4"/>
      <c r="C1018" s="4"/>
      <c r="D1018" s="4"/>
      <c r="E1018" s="4"/>
      <c r="F1018" s="4"/>
      <c r="G1018" s="4"/>
      <c r="H1018" s="4"/>
      <c r="I1018" s="4"/>
      <c r="J1018" s="4"/>
      <c r="K1018" s="4"/>
    </row>
    <row r="1019" spans="1:11" s="1" customFormat="1" x14ac:dyDescent="0.2">
      <c r="A1019" s="4"/>
      <c r="B1019" s="4"/>
      <c r="C1019" s="4"/>
      <c r="D1019" s="4"/>
      <c r="E1019" s="4"/>
      <c r="F1019" s="4"/>
      <c r="G1019" s="4"/>
      <c r="H1019" s="4"/>
      <c r="I1019" s="4"/>
      <c r="J1019" s="4"/>
      <c r="K1019" s="4"/>
    </row>
    <row r="1020" spans="1:11" s="1" customFormat="1" x14ac:dyDescent="0.2">
      <c r="A1020" s="4"/>
      <c r="B1020" s="4"/>
      <c r="C1020" s="4"/>
      <c r="D1020" s="4"/>
      <c r="E1020" s="4"/>
      <c r="F1020" s="4"/>
      <c r="G1020" s="4"/>
      <c r="H1020" s="4"/>
      <c r="I1020" s="4"/>
      <c r="J1020" s="4"/>
      <c r="K1020" s="4"/>
    </row>
    <row r="1021" spans="1:11" s="1" customFormat="1" x14ac:dyDescent="0.2">
      <c r="A1021" s="4"/>
      <c r="B1021" s="4"/>
      <c r="C1021" s="4"/>
      <c r="D1021" s="4"/>
      <c r="E1021" s="4"/>
      <c r="F1021" s="4"/>
      <c r="G1021" s="4"/>
      <c r="H1021" s="4"/>
      <c r="I1021" s="4"/>
      <c r="J1021" s="4"/>
      <c r="K1021" s="4"/>
    </row>
    <row r="1022" spans="1:11" s="1" customFormat="1" x14ac:dyDescent="0.2">
      <c r="A1022" s="4"/>
      <c r="B1022" s="4"/>
      <c r="C1022" s="4"/>
      <c r="D1022" s="4"/>
      <c r="E1022" s="4"/>
      <c r="F1022" s="4"/>
      <c r="G1022" s="4"/>
      <c r="H1022" s="4"/>
      <c r="I1022" s="4"/>
      <c r="J1022" s="4"/>
      <c r="K1022" s="4"/>
    </row>
    <row r="1023" spans="1:11" s="1" customFormat="1" x14ac:dyDescent="0.2">
      <c r="A1023" s="4"/>
      <c r="B1023" s="4"/>
      <c r="C1023" s="4"/>
      <c r="D1023" s="4"/>
      <c r="E1023" s="4"/>
      <c r="F1023" s="4"/>
      <c r="G1023" s="4"/>
      <c r="H1023" s="4"/>
      <c r="I1023" s="4"/>
      <c r="J1023" s="4"/>
      <c r="K1023" s="4"/>
    </row>
    <row r="1024" spans="1:11" s="1" customFormat="1" x14ac:dyDescent="0.2">
      <c r="A1024" s="4"/>
      <c r="B1024" s="4"/>
      <c r="C1024" s="4"/>
      <c r="D1024" s="4"/>
      <c r="E1024" s="4"/>
      <c r="F1024" s="4"/>
      <c r="G1024" s="4"/>
      <c r="H1024" s="4"/>
      <c r="I1024" s="4"/>
      <c r="J1024" s="4"/>
      <c r="K1024" s="4"/>
    </row>
    <row r="1025" spans="1:11" s="1" customFormat="1" x14ac:dyDescent="0.2">
      <c r="A1025" s="4"/>
      <c r="B1025" s="4"/>
      <c r="C1025" s="4"/>
      <c r="D1025" s="4"/>
      <c r="E1025" s="4"/>
      <c r="F1025" s="4"/>
      <c r="G1025" s="4"/>
      <c r="H1025" s="4"/>
      <c r="I1025" s="4"/>
      <c r="J1025" s="4"/>
      <c r="K1025" s="4"/>
    </row>
    <row r="1026" spans="1:11" s="1" customFormat="1" x14ac:dyDescent="0.2">
      <c r="A1026" s="4"/>
      <c r="B1026" s="4"/>
      <c r="C1026" s="4"/>
      <c r="D1026" s="4"/>
      <c r="E1026" s="4"/>
      <c r="F1026" s="4"/>
      <c r="G1026" s="4"/>
      <c r="H1026" s="4"/>
      <c r="I1026" s="4"/>
      <c r="J1026" s="4"/>
      <c r="K1026" s="4"/>
    </row>
    <row r="1027" spans="1:11" s="1" customFormat="1" x14ac:dyDescent="0.2">
      <c r="A1027" s="4"/>
      <c r="B1027" s="4"/>
      <c r="C1027" s="4"/>
      <c r="D1027" s="4"/>
      <c r="E1027" s="4"/>
      <c r="F1027" s="4"/>
      <c r="G1027" s="4"/>
      <c r="H1027" s="4"/>
      <c r="I1027" s="4"/>
      <c r="J1027" s="4"/>
      <c r="K1027" s="4"/>
    </row>
    <row r="1028" spans="1:11" s="1" customFormat="1" x14ac:dyDescent="0.2">
      <c r="A1028" s="4"/>
      <c r="B1028" s="4"/>
      <c r="C1028" s="4"/>
      <c r="D1028" s="4"/>
      <c r="E1028" s="4"/>
      <c r="F1028" s="4"/>
      <c r="G1028" s="4"/>
      <c r="H1028" s="4"/>
      <c r="I1028" s="4"/>
      <c r="J1028" s="4"/>
      <c r="K1028" s="4"/>
    </row>
    <row r="1029" spans="1:11" s="1" customFormat="1" x14ac:dyDescent="0.2">
      <c r="A1029" s="4"/>
      <c r="B1029" s="4"/>
      <c r="C1029" s="4"/>
      <c r="D1029" s="4"/>
      <c r="E1029" s="4"/>
      <c r="F1029" s="4"/>
      <c r="G1029" s="4"/>
      <c r="H1029" s="4"/>
      <c r="I1029" s="4"/>
      <c r="J1029" s="4"/>
      <c r="K1029" s="4"/>
    </row>
    <row r="1030" spans="1:11" s="1" customFormat="1" x14ac:dyDescent="0.2">
      <c r="A1030" s="4"/>
      <c r="B1030" s="4"/>
      <c r="C1030" s="4"/>
      <c r="D1030" s="4"/>
      <c r="E1030" s="4"/>
      <c r="F1030" s="4"/>
      <c r="G1030" s="4"/>
      <c r="H1030" s="4"/>
      <c r="I1030" s="4"/>
      <c r="J1030" s="4"/>
      <c r="K1030" s="4"/>
    </row>
    <row r="1031" spans="1:11" s="1" customFormat="1" x14ac:dyDescent="0.2">
      <c r="A1031" s="4"/>
      <c r="B1031" s="4"/>
      <c r="C1031" s="4"/>
      <c r="D1031" s="4"/>
      <c r="E1031" s="4"/>
      <c r="F1031" s="4"/>
      <c r="G1031" s="4"/>
      <c r="H1031" s="4"/>
      <c r="I1031" s="4"/>
      <c r="J1031" s="4"/>
      <c r="K1031" s="4"/>
    </row>
    <row r="1032" spans="1:11" s="1" customFormat="1" x14ac:dyDescent="0.2">
      <c r="A1032" s="4"/>
      <c r="B1032" s="4"/>
      <c r="C1032" s="4"/>
      <c r="D1032" s="4"/>
      <c r="E1032" s="4"/>
      <c r="F1032" s="4"/>
      <c r="G1032" s="4"/>
      <c r="H1032" s="4"/>
      <c r="I1032" s="4"/>
      <c r="J1032" s="4"/>
      <c r="K1032" s="4"/>
    </row>
    <row r="1033" spans="1:11" s="1" customFormat="1" x14ac:dyDescent="0.2">
      <c r="A1033" s="4"/>
      <c r="B1033" s="4"/>
      <c r="C1033" s="4"/>
      <c r="D1033" s="4"/>
      <c r="E1033" s="4"/>
      <c r="F1033" s="4"/>
      <c r="G1033" s="4"/>
      <c r="H1033" s="4"/>
      <c r="I1033" s="4"/>
      <c r="J1033" s="4"/>
      <c r="K1033" s="4"/>
    </row>
    <row r="1034" spans="1:11" s="1" customFormat="1" x14ac:dyDescent="0.2">
      <c r="A1034" s="4"/>
      <c r="B1034" s="4"/>
      <c r="C1034" s="4"/>
      <c r="D1034" s="4"/>
      <c r="E1034" s="4"/>
      <c r="F1034" s="4"/>
      <c r="G1034" s="4"/>
      <c r="H1034" s="4"/>
      <c r="I1034" s="4"/>
      <c r="J1034" s="4"/>
      <c r="K1034" s="4"/>
    </row>
    <row r="1035" spans="1:11" s="1" customFormat="1" x14ac:dyDescent="0.2">
      <c r="A1035" s="4"/>
      <c r="B1035" s="4"/>
      <c r="C1035" s="4"/>
      <c r="D1035" s="4"/>
      <c r="E1035" s="4"/>
      <c r="F1035" s="4"/>
      <c r="G1035" s="4"/>
      <c r="H1035" s="4"/>
      <c r="I1035" s="4"/>
      <c r="J1035" s="4"/>
      <c r="K1035" s="4"/>
    </row>
    <row r="1036" spans="1:11" s="1" customFormat="1" x14ac:dyDescent="0.2">
      <c r="A1036" s="4"/>
      <c r="B1036" s="4"/>
      <c r="C1036" s="4"/>
      <c r="D1036" s="4"/>
      <c r="E1036" s="4"/>
      <c r="F1036" s="4"/>
      <c r="G1036" s="4"/>
      <c r="H1036" s="4"/>
      <c r="I1036" s="4"/>
      <c r="J1036" s="4"/>
      <c r="K1036" s="4"/>
    </row>
    <row r="1037" spans="1:11" s="1" customFormat="1" x14ac:dyDescent="0.2">
      <c r="A1037" s="4"/>
      <c r="B1037" s="4"/>
      <c r="C1037" s="4"/>
      <c r="D1037" s="4"/>
      <c r="E1037" s="4"/>
      <c r="F1037" s="4"/>
      <c r="G1037" s="4"/>
      <c r="H1037" s="4"/>
      <c r="I1037" s="4"/>
      <c r="J1037" s="4"/>
      <c r="K1037" s="4"/>
    </row>
    <row r="1038" spans="1:11" s="1" customFormat="1" x14ac:dyDescent="0.2">
      <c r="A1038" s="4"/>
      <c r="B1038" s="4"/>
      <c r="C1038" s="4"/>
      <c r="D1038" s="4"/>
      <c r="E1038" s="4"/>
      <c r="F1038" s="4"/>
      <c r="G1038" s="4"/>
      <c r="H1038" s="4"/>
      <c r="I1038" s="4"/>
      <c r="J1038" s="4"/>
      <c r="K1038" s="4"/>
    </row>
    <row r="1039" spans="1:11" s="1" customFormat="1" x14ac:dyDescent="0.2">
      <c r="A1039" s="4"/>
      <c r="B1039" s="4"/>
      <c r="C1039" s="4"/>
      <c r="D1039" s="4"/>
      <c r="E1039" s="4"/>
      <c r="F1039" s="4"/>
      <c r="G1039" s="4"/>
      <c r="H1039" s="4"/>
      <c r="I1039" s="4"/>
      <c r="J1039" s="4"/>
      <c r="K1039" s="4"/>
    </row>
    <row r="1040" spans="1:11" s="1" customFormat="1" x14ac:dyDescent="0.2">
      <c r="A1040" s="4"/>
      <c r="B1040" s="4"/>
      <c r="C1040" s="4"/>
      <c r="D1040" s="4"/>
      <c r="E1040" s="4"/>
      <c r="F1040" s="4"/>
      <c r="G1040" s="4"/>
      <c r="H1040" s="4"/>
      <c r="I1040" s="4"/>
      <c r="J1040" s="4"/>
      <c r="K1040" s="4"/>
    </row>
    <row r="1041" spans="1:11" s="1" customFormat="1" x14ac:dyDescent="0.2">
      <c r="A1041" s="4"/>
      <c r="B1041" s="4"/>
      <c r="C1041" s="4"/>
      <c r="D1041" s="4"/>
      <c r="E1041" s="4"/>
      <c r="F1041" s="4"/>
      <c r="G1041" s="4"/>
      <c r="H1041" s="4"/>
      <c r="I1041" s="4"/>
      <c r="J1041" s="4"/>
      <c r="K1041" s="4"/>
    </row>
    <row r="1042" spans="1:11" s="1" customFormat="1" x14ac:dyDescent="0.2">
      <c r="A1042" s="4"/>
      <c r="B1042" s="4"/>
      <c r="C1042" s="4"/>
      <c r="D1042" s="4"/>
      <c r="E1042" s="4"/>
      <c r="F1042" s="4"/>
      <c r="G1042" s="4"/>
      <c r="H1042" s="4"/>
      <c r="I1042" s="4"/>
      <c r="J1042" s="4"/>
      <c r="K1042" s="4"/>
    </row>
    <row r="1043" spans="1:11" s="1" customFormat="1" x14ac:dyDescent="0.2">
      <c r="A1043" s="4"/>
      <c r="B1043" s="4"/>
      <c r="C1043" s="4"/>
      <c r="D1043" s="4"/>
      <c r="E1043" s="4"/>
      <c r="F1043" s="4"/>
      <c r="G1043" s="4"/>
      <c r="H1043" s="4"/>
      <c r="I1043" s="4"/>
      <c r="J1043" s="4"/>
      <c r="K1043" s="4"/>
    </row>
    <row r="1044" spans="1:11" s="1" customFormat="1" x14ac:dyDescent="0.2">
      <c r="A1044" s="4"/>
      <c r="B1044" s="4"/>
      <c r="C1044" s="4"/>
      <c r="D1044" s="4"/>
      <c r="E1044" s="4"/>
      <c r="F1044" s="4"/>
      <c r="G1044" s="4"/>
      <c r="H1044" s="4"/>
      <c r="I1044" s="4"/>
      <c r="J1044" s="4"/>
      <c r="K1044" s="4"/>
    </row>
    <row r="1045" spans="1:11" s="1" customFormat="1" x14ac:dyDescent="0.2">
      <c r="A1045" s="4"/>
      <c r="B1045" s="4"/>
      <c r="C1045" s="4"/>
      <c r="D1045" s="4"/>
      <c r="E1045" s="4"/>
      <c r="F1045" s="4"/>
      <c r="G1045" s="4"/>
      <c r="H1045" s="4"/>
      <c r="I1045" s="4"/>
      <c r="J1045" s="4"/>
      <c r="K1045" s="4"/>
    </row>
    <row r="1046" spans="1:11" s="1" customFormat="1" x14ac:dyDescent="0.2">
      <c r="A1046" s="4"/>
      <c r="B1046" s="4"/>
      <c r="C1046" s="4"/>
      <c r="D1046" s="4"/>
      <c r="E1046" s="4"/>
      <c r="F1046" s="4"/>
      <c r="G1046" s="4"/>
      <c r="H1046" s="4"/>
      <c r="I1046" s="4"/>
      <c r="J1046" s="4"/>
      <c r="K1046" s="4"/>
    </row>
    <row r="1047" spans="1:11" s="1" customFormat="1" x14ac:dyDescent="0.2">
      <c r="A1047" s="4"/>
      <c r="B1047" s="4"/>
      <c r="C1047" s="4"/>
      <c r="D1047" s="4"/>
      <c r="E1047" s="4"/>
      <c r="F1047" s="4"/>
      <c r="G1047" s="4"/>
      <c r="H1047" s="4"/>
      <c r="I1047" s="4"/>
      <c r="J1047" s="4"/>
      <c r="K1047" s="4"/>
    </row>
    <row r="1048" spans="1:11" s="1" customFormat="1" x14ac:dyDescent="0.2">
      <c r="A1048" s="4"/>
      <c r="B1048" s="4"/>
      <c r="C1048" s="4"/>
      <c r="D1048" s="4"/>
      <c r="E1048" s="4"/>
      <c r="F1048" s="4"/>
      <c r="G1048" s="4"/>
      <c r="H1048" s="4"/>
      <c r="I1048" s="4"/>
      <c r="J1048" s="4"/>
      <c r="K1048" s="4"/>
    </row>
    <row r="1049" spans="1:11" s="1" customFormat="1" x14ac:dyDescent="0.2">
      <c r="A1049" s="4"/>
      <c r="B1049" s="4"/>
      <c r="C1049" s="4"/>
      <c r="D1049" s="4"/>
      <c r="E1049" s="4"/>
      <c r="F1049" s="4"/>
      <c r="G1049" s="4"/>
      <c r="H1049" s="4"/>
      <c r="I1049" s="4"/>
      <c r="J1049" s="4"/>
      <c r="K1049" s="4"/>
    </row>
    <row r="1050" spans="1:11" s="1" customFormat="1" x14ac:dyDescent="0.2">
      <c r="A1050" s="4"/>
      <c r="B1050" s="4"/>
      <c r="C1050" s="4"/>
      <c r="D1050" s="4"/>
      <c r="E1050" s="4"/>
      <c r="F1050" s="4"/>
      <c r="G1050" s="4"/>
      <c r="H1050" s="4"/>
      <c r="I1050" s="4"/>
      <c r="J1050" s="4"/>
      <c r="K1050" s="4"/>
    </row>
    <row r="1051" spans="1:11" s="1" customFormat="1" x14ac:dyDescent="0.2">
      <c r="A1051" s="4"/>
      <c r="B1051" s="4"/>
      <c r="C1051" s="4"/>
      <c r="D1051" s="4"/>
      <c r="E1051" s="4"/>
      <c r="F1051" s="4"/>
      <c r="G1051" s="4"/>
      <c r="H1051" s="4"/>
      <c r="I1051" s="4"/>
      <c r="J1051" s="4"/>
      <c r="K1051" s="4"/>
    </row>
    <row r="1052" spans="1:11" s="1" customFormat="1" x14ac:dyDescent="0.2">
      <c r="A1052" s="4"/>
      <c r="B1052" s="4"/>
      <c r="C1052" s="4"/>
      <c r="D1052" s="4"/>
      <c r="E1052" s="4"/>
      <c r="F1052" s="4"/>
      <c r="G1052" s="4"/>
      <c r="H1052" s="4"/>
      <c r="I1052" s="4"/>
      <c r="J1052" s="4"/>
      <c r="K1052" s="4"/>
    </row>
    <row r="1053" spans="1:11" s="1" customFormat="1" x14ac:dyDescent="0.2">
      <c r="A1053" s="4"/>
      <c r="B1053" s="4"/>
      <c r="C1053" s="4"/>
      <c r="D1053" s="4"/>
      <c r="E1053" s="4"/>
      <c r="F1053" s="4"/>
      <c r="G1053" s="4"/>
      <c r="H1053" s="4"/>
      <c r="I1053" s="4"/>
      <c r="J1053" s="4"/>
      <c r="K1053" s="4"/>
    </row>
    <row r="1054" spans="1:11" s="1" customFormat="1" x14ac:dyDescent="0.2">
      <c r="A1054" s="4"/>
      <c r="B1054" s="4"/>
      <c r="C1054" s="4"/>
      <c r="D1054" s="4"/>
      <c r="E1054" s="4"/>
      <c r="F1054" s="4"/>
      <c r="G1054" s="4"/>
      <c r="H1054" s="4"/>
      <c r="I1054" s="4"/>
      <c r="J1054" s="4"/>
      <c r="K1054" s="4"/>
    </row>
    <row r="1055" spans="1:11" s="1" customFormat="1" x14ac:dyDescent="0.2">
      <c r="A1055" s="4"/>
      <c r="B1055" s="4"/>
      <c r="C1055" s="4"/>
      <c r="D1055" s="4"/>
      <c r="E1055" s="4"/>
      <c r="F1055" s="4"/>
      <c r="G1055" s="4"/>
      <c r="H1055" s="4"/>
      <c r="I1055" s="4"/>
      <c r="J1055" s="4"/>
      <c r="K1055" s="4"/>
    </row>
    <row r="1056" spans="1:11" s="1" customFormat="1" x14ac:dyDescent="0.2">
      <c r="A1056" s="4"/>
      <c r="B1056" s="4"/>
      <c r="C1056" s="4"/>
      <c r="D1056" s="4"/>
      <c r="E1056" s="4"/>
      <c r="F1056" s="4"/>
      <c r="G1056" s="4"/>
      <c r="H1056" s="4"/>
      <c r="I1056" s="4"/>
      <c r="J1056" s="4"/>
      <c r="K1056" s="4"/>
    </row>
    <row r="1057" spans="1:11" s="1" customFormat="1" x14ac:dyDescent="0.2">
      <c r="A1057" s="4"/>
      <c r="B1057" s="4"/>
      <c r="C1057" s="4"/>
      <c r="D1057" s="4"/>
      <c r="E1057" s="4"/>
      <c r="F1057" s="4"/>
      <c r="G1057" s="4"/>
      <c r="H1057" s="4"/>
      <c r="I1057" s="4"/>
      <c r="J1057" s="4"/>
      <c r="K1057" s="4"/>
    </row>
    <row r="1058" spans="1:11" s="1" customFormat="1" x14ac:dyDescent="0.2">
      <c r="A1058" s="4"/>
      <c r="B1058" s="4"/>
      <c r="C1058" s="4"/>
      <c r="D1058" s="4"/>
      <c r="E1058" s="4"/>
      <c r="F1058" s="4"/>
      <c r="G1058" s="4"/>
      <c r="H1058" s="4"/>
      <c r="I1058" s="4"/>
      <c r="J1058" s="4"/>
      <c r="K1058" s="4"/>
    </row>
    <row r="1059" spans="1:11" s="1" customFormat="1" x14ac:dyDescent="0.2">
      <c r="A1059" s="4"/>
      <c r="B1059" s="4"/>
      <c r="C1059" s="4"/>
      <c r="D1059" s="4"/>
      <c r="E1059" s="4"/>
      <c r="F1059" s="4"/>
      <c r="G1059" s="4"/>
      <c r="H1059" s="4"/>
      <c r="I1059" s="4"/>
      <c r="J1059" s="4"/>
      <c r="K1059" s="4"/>
    </row>
    <row r="1060" spans="1:11" s="1" customFormat="1" x14ac:dyDescent="0.2">
      <c r="A1060" s="4"/>
      <c r="B1060" s="4"/>
      <c r="C1060" s="4"/>
      <c r="D1060" s="4"/>
      <c r="E1060" s="4"/>
      <c r="F1060" s="4"/>
      <c r="G1060" s="4"/>
      <c r="H1060" s="4"/>
      <c r="I1060" s="4"/>
      <c r="J1060" s="4"/>
      <c r="K1060" s="4"/>
    </row>
    <row r="1061" spans="1:11" s="1" customFormat="1" x14ac:dyDescent="0.2">
      <c r="A1061" s="4"/>
      <c r="B1061" s="4"/>
      <c r="C1061" s="4"/>
      <c r="D1061" s="4"/>
      <c r="E1061" s="4"/>
      <c r="F1061" s="4"/>
      <c r="G1061" s="4"/>
      <c r="H1061" s="4"/>
      <c r="I1061" s="4"/>
      <c r="J1061" s="4"/>
      <c r="K1061" s="4"/>
    </row>
    <row r="1062" spans="1:11" s="1" customFormat="1" x14ac:dyDescent="0.2">
      <c r="A1062" s="4"/>
      <c r="B1062" s="4"/>
      <c r="C1062" s="4"/>
      <c r="D1062" s="4"/>
      <c r="E1062" s="4"/>
      <c r="F1062" s="4"/>
      <c r="G1062" s="4"/>
      <c r="H1062" s="4"/>
      <c r="I1062" s="4"/>
      <c r="J1062" s="4"/>
      <c r="K1062" s="4"/>
    </row>
    <row r="1063" spans="1:11" s="1" customFormat="1" x14ac:dyDescent="0.2">
      <c r="A1063" s="4"/>
      <c r="B1063" s="4"/>
      <c r="C1063" s="4"/>
      <c r="D1063" s="4"/>
      <c r="E1063" s="4"/>
      <c r="F1063" s="4"/>
      <c r="G1063" s="4"/>
      <c r="H1063" s="4"/>
      <c r="I1063" s="4"/>
      <c r="J1063" s="4"/>
      <c r="K1063" s="4"/>
    </row>
    <row r="1064" spans="1:11" s="1" customFormat="1" x14ac:dyDescent="0.2">
      <c r="A1064" s="4"/>
      <c r="B1064" s="4"/>
      <c r="C1064" s="4"/>
      <c r="D1064" s="4"/>
      <c r="E1064" s="4"/>
      <c r="F1064" s="4"/>
      <c r="G1064" s="4"/>
      <c r="H1064" s="4"/>
      <c r="I1064" s="4"/>
      <c r="J1064" s="4"/>
      <c r="K1064" s="4"/>
    </row>
    <row r="1065" spans="1:11" s="1" customFormat="1" x14ac:dyDescent="0.2">
      <c r="A1065" s="4"/>
      <c r="B1065" s="4"/>
      <c r="C1065" s="4"/>
      <c r="D1065" s="4"/>
      <c r="E1065" s="4"/>
      <c r="F1065" s="4"/>
      <c r="G1065" s="4"/>
      <c r="H1065" s="4"/>
      <c r="I1065" s="4"/>
      <c r="J1065" s="4"/>
      <c r="K1065" s="4"/>
    </row>
    <row r="1066" spans="1:11" s="1" customFormat="1" x14ac:dyDescent="0.2">
      <c r="A1066" s="4"/>
      <c r="B1066" s="4"/>
      <c r="C1066" s="4"/>
      <c r="D1066" s="4"/>
      <c r="E1066" s="4"/>
      <c r="F1066" s="4"/>
      <c r="G1066" s="4"/>
      <c r="H1066" s="4"/>
      <c r="I1066" s="4"/>
      <c r="J1066" s="4"/>
      <c r="K1066" s="4"/>
    </row>
    <row r="1067" spans="1:11" s="1" customFormat="1" x14ac:dyDescent="0.2">
      <c r="A1067" s="4"/>
      <c r="B1067" s="4"/>
      <c r="C1067" s="4"/>
      <c r="D1067" s="4"/>
      <c r="E1067" s="4"/>
      <c r="F1067" s="4"/>
      <c r="G1067" s="4"/>
      <c r="H1067" s="4"/>
      <c r="I1067" s="4"/>
      <c r="J1067" s="4"/>
      <c r="K1067" s="4"/>
    </row>
    <row r="1068" spans="1:11" s="1" customFormat="1" x14ac:dyDescent="0.2">
      <c r="A1068" s="4"/>
      <c r="B1068" s="4"/>
      <c r="C1068" s="4"/>
      <c r="D1068" s="4"/>
      <c r="E1068" s="4"/>
      <c r="F1068" s="4"/>
      <c r="G1068" s="4"/>
      <c r="H1068" s="4"/>
      <c r="I1068" s="4"/>
      <c r="J1068" s="4"/>
      <c r="K1068" s="4"/>
    </row>
    <row r="1069" spans="1:11" s="1" customFormat="1" x14ac:dyDescent="0.2">
      <c r="A1069" s="4"/>
      <c r="B1069" s="4"/>
      <c r="C1069" s="4"/>
      <c r="D1069" s="4"/>
      <c r="E1069" s="4"/>
      <c r="F1069" s="4"/>
      <c r="G1069" s="4"/>
      <c r="H1069" s="4"/>
      <c r="I1069" s="4"/>
      <c r="J1069" s="4"/>
      <c r="K1069" s="4"/>
    </row>
    <row r="1070" spans="1:11" s="1" customFormat="1" x14ac:dyDescent="0.2">
      <c r="A1070" s="4"/>
      <c r="B1070" s="4"/>
      <c r="C1070" s="4"/>
      <c r="D1070" s="4"/>
      <c r="E1070" s="4"/>
      <c r="F1070" s="4"/>
      <c r="G1070" s="4"/>
      <c r="H1070" s="4"/>
      <c r="I1070" s="4"/>
      <c r="J1070" s="4"/>
      <c r="K1070" s="4"/>
    </row>
    <row r="1071" spans="1:11" s="1" customFormat="1" x14ac:dyDescent="0.2">
      <c r="A1071" s="4"/>
      <c r="B1071" s="4"/>
      <c r="C1071" s="4"/>
      <c r="D1071" s="4"/>
      <c r="E1071" s="4"/>
      <c r="F1071" s="4"/>
      <c r="G1071" s="4"/>
      <c r="H1071" s="4"/>
      <c r="I1071" s="4"/>
      <c r="J1071" s="4"/>
      <c r="K1071" s="4"/>
    </row>
    <row r="1072" spans="1:11" s="1" customFormat="1" x14ac:dyDescent="0.2">
      <c r="A1072" s="4"/>
      <c r="B1072" s="4"/>
      <c r="C1072" s="4"/>
      <c r="D1072" s="4"/>
      <c r="E1072" s="4"/>
      <c r="F1072" s="4"/>
      <c r="G1072" s="4"/>
      <c r="H1072" s="4"/>
      <c r="I1072" s="4"/>
      <c r="J1072" s="4"/>
      <c r="K1072" s="4"/>
    </row>
    <row r="1073" spans="1:11" s="1" customFormat="1" x14ac:dyDescent="0.2">
      <c r="A1073" s="4"/>
      <c r="B1073" s="4"/>
      <c r="C1073" s="4"/>
      <c r="D1073" s="4"/>
      <c r="E1073" s="4"/>
      <c r="F1073" s="4"/>
      <c r="G1073" s="4"/>
      <c r="H1073" s="4"/>
      <c r="I1073" s="4"/>
      <c r="J1073" s="4"/>
      <c r="K1073" s="4"/>
    </row>
    <row r="1074" spans="1:11" s="1" customFormat="1" x14ac:dyDescent="0.2">
      <c r="A1074" s="4"/>
      <c r="B1074" s="4"/>
      <c r="C1074" s="4"/>
      <c r="D1074" s="4"/>
      <c r="E1074" s="4"/>
      <c r="F1074" s="4"/>
      <c r="G1074" s="4"/>
      <c r="H1074" s="4"/>
      <c r="I1074" s="4"/>
      <c r="J1074" s="4"/>
      <c r="K1074" s="4"/>
    </row>
    <row r="1075" spans="1:11" s="1" customFormat="1" x14ac:dyDescent="0.2">
      <c r="A1075" s="4"/>
      <c r="B1075" s="4"/>
      <c r="C1075" s="4"/>
      <c r="D1075" s="4"/>
      <c r="E1075" s="4"/>
      <c r="F1075" s="4"/>
      <c r="G1075" s="4"/>
      <c r="H1075" s="4"/>
      <c r="I1075" s="4"/>
      <c r="J1075" s="4"/>
      <c r="K1075" s="4"/>
    </row>
    <row r="1076" spans="1:11" s="1" customFormat="1" x14ac:dyDescent="0.2">
      <c r="A1076" s="4"/>
      <c r="B1076" s="4"/>
      <c r="C1076" s="4"/>
      <c r="D1076" s="4"/>
      <c r="E1076" s="4"/>
      <c r="F1076" s="4"/>
      <c r="G1076" s="4"/>
      <c r="H1076" s="4"/>
      <c r="I1076" s="4"/>
      <c r="J1076" s="4"/>
      <c r="K1076" s="4"/>
    </row>
    <row r="1077" spans="1:11" s="1" customFormat="1" x14ac:dyDescent="0.2">
      <c r="A1077" s="4"/>
      <c r="B1077" s="4"/>
      <c r="C1077" s="4"/>
      <c r="D1077" s="4"/>
      <c r="E1077" s="4"/>
      <c r="F1077" s="4"/>
      <c r="G1077" s="4"/>
      <c r="H1077" s="4"/>
      <c r="I1077" s="4"/>
      <c r="J1077" s="4"/>
      <c r="K1077" s="4"/>
    </row>
    <row r="1078" spans="1:11" s="1" customFormat="1" x14ac:dyDescent="0.2">
      <c r="A1078" s="4"/>
      <c r="B1078" s="4"/>
      <c r="C1078" s="4"/>
      <c r="D1078" s="4"/>
      <c r="E1078" s="4"/>
      <c r="F1078" s="4"/>
      <c r="G1078" s="4"/>
      <c r="H1078" s="4"/>
      <c r="I1078" s="4"/>
      <c r="J1078" s="4"/>
      <c r="K1078" s="4"/>
    </row>
    <row r="1079" spans="1:11" s="1" customFormat="1" x14ac:dyDescent="0.2">
      <c r="A1079" s="4"/>
      <c r="B1079" s="4"/>
      <c r="C1079" s="4"/>
      <c r="D1079" s="4"/>
      <c r="E1079" s="4"/>
      <c r="F1079" s="4"/>
      <c r="G1079" s="4"/>
      <c r="H1079" s="4"/>
      <c r="I1079" s="4"/>
      <c r="J1079" s="4"/>
      <c r="K1079" s="4"/>
    </row>
    <row r="1080" spans="1:11" s="1" customFormat="1" x14ac:dyDescent="0.2">
      <c r="A1080" s="4"/>
      <c r="B1080" s="4"/>
      <c r="C1080" s="4"/>
      <c r="D1080" s="4"/>
      <c r="E1080" s="4"/>
      <c r="F1080" s="4"/>
      <c r="G1080" s="4"/>
      <c r="H1080" s="4"/>
      <c r="I1080" s="4"/>
      <c r="J1080" s="4"/>
      <c r="K1080" s="4"/>
    </row>
    <row r="1081" spans="1:11" s="1" customFormat="1" x14ac:dyDescent="0.2">
      <c r="A1081" s="4"/>
      <c r="B1081" s="4"/>
      <c r="C1081" s="4"/>
      <c r="D1081" s="4"/>
      <c r="E1081" s="4"/>
      <c r="F1081" s="4"/>
      <c r="G1081" s="4"/>
      <c r="H1081" s="4"/>
      <c r="I1081" s="4"/>
      <c r="J1081" s="4"/>
      <c r="K1081" s="4"/>
    </row>
    <row r="1082" spans="1:11" s="1" customFormat="1" x14ac:dyDescent="0.2">
      <c r="A1082" s="4"/>
      <c r="B1082" s="4"/>
      <c r="C1082" s="4"/>
      <c r="D1082" s="4"/>
      <c r="E1082" s="4"/>
      <c r="F1082" s="4"/>
      <c r="G1082" s="4"/>
      <c r="H1082" s="4"/>
      <c r="I1082" s="4"/>
      <c r="J1082" s="4"/>
      <c r="K1082" s="4"/>
    </row>
    <row r="1083" spans="1:11" s="1" customFormat="1" x14ac:dyDescent="0.2">
      <c r="A1083" s="4"/>
      <c r="B1083" s="4"/>
      <c r="C1083" s="4"/>
      <c r="D1083" s="4"/>
      <c r="E1083" s="4"/>
      <c r="F1083" s="4"/>
      <c r="G1083" s="4"/>
      <c r="H1083" s="4"/>
      <c r="I1083" s="4"/>
      <c r="J1083" s="4"/>
      <c r="K1083" s="4"/>
    </row>
    <row r="1084" spans="1:11" s="1" customFormat="1" x14ac:dyDescent="0.2">
      <c r="A1084" s="4"/>
      <c r="B1084" s="4"/>
      <c r="C1084" s="4"/>
      <c r="D1084" s="4"/>
      <c r="E1084" s="4"/>
      <c r="F1084" s="4"/>
      <c r="G1084" s="4"/>
      <c r="H1084" s="4"/>
      <c r="I1084" s="4"/>
      <c r="J1084" s="4"/>
      <c r="K1084" s="4"/>
    </row>
    <row r="1085" spans="1:11" s="1" customFormat="1" x14ac:dyDescent="0.2">
      <c r="A1085" s="4"/>
      <c r="B1085" s="4"/>
      <c r="C1085" s="4"/>
      <c r="D1085" s="4"/>
      <c r="E1085" s="4"/>
      <c r="F1085" s="4"/>
      <c r="G1085" s="4"/>
      <c r="H1085" s="4"/>
      <c r="I1085" s="4"/>
      <c r="J1085" s="4"/>
      <c r="K1085" s="4"/>
    </row>
    <row r="1086" spans="1:11" s="1" customFormat="1" x14ac:dyDescent="0.2">
      <c r="A1086" s="4"/>
      <c r="B1086" s="4"/>
      <c r="C1086" s="4"/>
      <c r="D1086" s="4"/>
      <c r="E1086" s="4"/>
      <c r="F1086" s="4"/>
      <c r="G1086" s="4"/>
      <c r="H1086" s="4"/>
      <c r="I1086" s="4"/>
      <c r="J1086" s="4"/>
      <c r="K1086" s="4"/>
    </row>
    <row r="1087" spans="1:11" s="1" customFormat="1" x14ac:dyDescent="0.2">
      <c r="A1087" s="4"/>
      <c r="B1087" s="4"/>
      <c r="C1087" s="4"/>
      <c r="D1087" s="4"/>
      <c r="E1087" s="4"/>
      <c r="F1087" s="4"/>
      <c r="G1087" s="4"/>
      <c r="H1087" s="4"/>
      <c r="I1087" s="4"/>
      <c r="J1087" s="4"/>
      <c r="K1087" s="4"/>
    </row>
    <row r="1088" spans="1:11" s="1" customFormat="1" x14ac:dyDescent="0.2">
      <c r="A1088" s="4"/>
      <c r="B1088" s="4"/>
      <c r="C1088" s="4"/>
      <c r="D1088" s="4"/>
      <c r="E1088" s="4"/>
      <c r="F1088" s="4"/>
      <c r="G1088" s="4"/>
      <c r="H1088" s="4"/>
      <c r="I1088" s="4"/>
      <c r="J1088" s="4"/>
      <c r="K1088" s="4"/>
    </row>
    <row r="1089" spans="1:11" s="1" customFormat="1" x14ac:dyDescent="0.2">
      <c r="A1089" s="4"/>
      <c r="B1089" s="4"/>
      <c r="C1089" s="4"/>
      <c r="D1089" s="4"/>
      <c r="E1089" s="4"/>
      <c r="F1089" s="4"/>
      <c r="G1089" s="4"/>
      <c r="H1089" s="4"/>
      <c r="I1089" s="4"/>
      <c r="J1089" s="4"/>
      <c r="K1089" s="4"/>
    </row>
    <row r="1090" spans="1:11" s="1" customFormat="1" x14ac:dyDescent="0.2">
      <c r="A1090" s="4"/>
      <c r="B1090" s="4"/>
      <c r="C1090" s="4"/>
      <c r="D1090" s="4"/>
      <c r="E1090" s="4"/>
      <c r="F1090" s="4"/>
      <c r="G1090" s="4"/>
      <c r="H1090" s="4"/>
      <c r="I1090" s="4"/>
      <c r="J1090" s="4"/>
      <c r="K1090" s="4"/>
    </row>
    <row r="1091" spans="1:11" s="1" customFormat="1" x14ac:dyDescent="0.2">
      <c r="A1091" s="4"/>
      <c r="B1091" s="4"/>
      <c r="C1091" s="4"/>
      <c r="D1091" s="4"/>
      <c r="E1091" s="4"/>
      <c r="F1091" s="4"/>
      <c r="G1091" s="4"/>
      <c r="H1091" s="4"/>
      <c r="I1091" s="4"/>
      <c r="J1091" s="4"/>
      <c r="K1091" s="4"/>
    </row>
    <row r="1092" spans="1:11" s="1" customFormat="1" x14ac:dyDescent="0.2">
      <c r="A1092" s="4"/>
      <c r="B1092" s="4"/>
      <c r="C1092" s="4"/>
      <c r="D1092" s="4"/>
      <c r="E1092" s="4"/>
      <c r="F1092" s="4"/>
      <c r="G1092" s="4"/>
      <c r="H1092" s="4"/>
      <c r="I1092" s="4"/>
      <c r="J1092" s="4"/>
      <c r="K1092" s="4"/>
    </row>
    <row r="1093" spans="1:11" s="1" customFormat="1" x14ac:dyDescent="0.2">
      <c r="A1093" s="4"/>
      <c r="B1093" s="4"/>
      <c r="C1093" s="4"/>
      <c r="D1093" s="4"/>
      <c r="E1093" s="4"/>
      <c r="F1093" s="4"/>
      <c r="G1093" s="4"/>
      <c r="H1093" s="4"/>
      <c r="I1093" s="4"/>
      <c r="J1093" s="4"/>
      <c r="K1093" s="4"/>
    </row>
    <row r="1094" spans="1:11" s="1" customFormat="1" x14ac:dyDescent="0.2">
      <c r="A1094" s="4"/>
      <c r="B1094" s="4"/>
      <c r="C1094" s="4"/>
      <c r="D1094" s="4"/>
      <c r="E1094" s="4"/>
      <c r="F1094" s="4"/>
      <c r="G1094" s="4"/>
      <c r="H1094" s="4"/>
      <c r="I1094" s="4"/>
      <c r="J1094" s="4"/>
      <c r="K1094" s="4"/>
    </row>
    <row r="1095" spans="1:11" s="1" customFormat="1" x14ac:dyDescent="0.2">
      <c r="A1095" s="4"/>
      <c r="B1095" s="4"/>
      <c r="C1095" s="4"/>
      <c r="D1095" s="4"/>
      <c r="E1095" s="4"/>
      <c r="F1095" s="4"/>
      <c r="G1095" s="4"/>
      <c r="H1095" s="4"/>
      <c r="I1095" s="4"/>
      <c r="J1095" s="4"/>
      <c r="K1095" s="4"/>
    </row>
    <row r="1096" spans="1:11" s="1" customFormat="1" x14ac:dyDescent="0.2">
      <c r="A1096" s="4"/>
      <c r="B1096" s="4"/>
      <c r="C1096" s="4"/>
      <c r="D1096" s="4"/>
      <c r="E1096" s="4"/>
      <c r="F1096" s="4"/>
      <c r="G1096" s="4"/>
      <c r="H1096" s="4"/>
      <c r="I1096" s="4"/>
      <c r="J1096" s="4"/>
      <c r="K1096" s="4"/>
    </row>
    <row r="1097" spans="1:11" s="1" customFormat="1" x14ac:dyDescent="0.2">
      <c r="A1097" s="4"/>
      <c r="B1097" s="4"/>
      <c r="C1097" s="4"/>
      <c r="D1097" s="4"/>
      <c r="E1097" s="4"/>
      <c r="F1097" s="4"/>
      <c r="G1097" s="4"/>
      <c r="H1097" s="4"/>
      <c r="I1097" s="4"/>
      <c r="J1097" s="4"/>
      <c r="K1097" s="4"/>
    </row>
    <row r="1098" spans="1:11" s="1" customFormat="1" x14ac:dyDescent="0.2">
      <c r="A1098" s="4"/>
      <c r="B1098" s="4"/>
      <c r="C1098" s="4"/>
      <c r="D1098" s="4"/>
      <c r="E1098" s="4"/>
      <c r="F1098" s="4"/>
      <c r="G1098" s="4"/>
      <c r="H1098" s="4"/>
      <c r="I1098" s="4"/>
      <c r="J1098" s="4"/>
      <c r="K1098" s="4"/>
    </row>
    <row r="1099" spans="1:11" s="1" customFormat="1" x14ac:dyDescent="0.2">
      <c r="A1099" s="4"/>
      <c r="B1099" s="4"/>
      <c r="C1099" s="4"/>
      <c r="D1099" s="4"/>
      <c r="E1099" s="4"/>
      <c r="F1099" s="4"/>
      <c r="G1099" s="4"/>
      <c r="H1099" s="4"/>
      <c r="I1099" s="4"/>
      <c r="J1099" s="4"/>
      <c r="K1099" s="4"/>
    </row>
    <row r="1100" spans="1:11" s="1" customFormat="1" x14ac:dyDescent="0.2">
      <c r="A1100" s="4"/>
      <c r="B1100" s="4"/>
      <c r="C1100" s="4"/>
      <c r="D1100" s="4"/>
      <c r="E1100" s="4"/>
      <c r="F1100" s="4"/>
      <c r="G1100" s="4"/>
      <c r="H1100" s="4"/>
      <c r="I1100" s="4"/>
      <c r="J1100" s="4"/>
      <c r="K1100" s="4"/>
    </row>
    <row r="1101" spans="1:11" s="1" customFormat="1" x14ac:dyDescent="0.2">
      <c r="A1101" s="4"/>
      <c r="B1101" s="4"/>
      <c r="C1101" s="4"/>
      <c r="D1101" s="4"/>
      <c r="E1101" s="4"/>
      <c r="F1101" s="4"/>
      <c r="G1101" s="4"/>
      <c r="H1101" s="4"/>
      <c r="I1101" s="4"/>
      <c r="J1101" s="4"/>
      <c r="K1101" s="4"/>
    </row>
    <row r="1102" spans="1:11" s="1" customFormat="1" x14ac:dyDescent="0.2">
      <c r="A1102" s="4"/>
      <c r="B1102" s="4"/>
      <c r="C1102" s="4"/>
      <c r="D1102" s="4"/>
      <c r="E1102" s="4"/>
      <c r="F1102" s="4"/>
      <c r="G1102" s="4"/>
      <c r="H1102" s="4"/>
      <c r="I1102" s="4"/>
      <c r="J1102" s="4"/>
      <c r="K1102" s="4"/>
    </row>
    <row r="1103" spans="1:11" s="1" customFormat="1" x14ac:dyDescent="0.2">
      <c r="A1103" s="4"/>
      <c r="B1103" s="4"/>
      <c r="C1103" s="4"/>
      <c r="D1103" s="4"/>
      <c r="E1103" s="4"/>
      <c r="F1103" s="4"/>
      <c r="G1103" s="4"/>
      <c r="H1103" s="4"/>
      <c r="I1103" s="4"/>
      <c r="J1103" s="4"/>
      <c r="K1103" s="4"/>
    </row>
    <row r="1104" spans="1:11" s="1" customFormat="1" x14ac:dyDescent="0.2">
      <c r="A1104" s="4"/>
      <c r="B1104" s="4"/>
      <c r="C1104" s="4"/>
      <c r="D1104" s="4"/>
      <c r="E1104" s="4"/>
      <c r="F1104" s="4"/>
      <c r="G1104" s="4"/>
      <c r="H1104" s="4"/>
      <c r="I1104" s="4"/>
      <c r="J1104" s="4"/>
      <c r="K1104" s="4"/>
    </row>
    <row r="1105" spans="1:11" s="1" customFormat="1" x14ac:dyDescent="0.2">
      <c r="A1105" s="4"/>
      <c r="B1105" s="4"/>
      <c r="C1105" s="4"/>
      <c r="D1105" s="4"/>
      <c r="E1105" s="4"/>
      <c r="F1105" s="4"/>
      <c r="G1105" s="4"/>
      <c r="H1105" s="4"/>
      <c r="I1105" s="4"/>
      <c r="J1105" s="4"/>
      <c r="K1105" s="4"/>
    </row>
    <row r="1106" spans="1:11" s="1" customFormat="1" x14ac:dyDescent="0.2">
      <c r="A1106" s="4"/>
      <c r="B1106" s="4"/>
      <c r="C1106" s="4"/>
      <c r="D1106" s="4"/>
      <c r="E1106" s="4"/>
      <c r="F1106" s="4"/>
      <c r="G1106" s="4"/>
      <c r="H1106" s="4"/>
      <c r="I1106" s="4"/>
      <c r="J1106" s="4"/>
      <c r="K1106" s="4"/>
    </row>
    <row r="1107" spans="1:11" s="1" customFormat="1" x14ac:dyDescent="0.2">
      <c r="A1107" s="4"/>
      <c r="B1107" s="4"/>
      <c r="C1107" s="4"/>
      <c r="D1107" s="4"/>
      <c r="E1107" s="4"/>
      <c r="F1107" s="4"/>
      <c r="G1107" s="4"/>
      <c r="H1107" s="4"/>
      <c r="I1107" s="4"/>
      <c r="J1107" s="4"/>
      <c r="K1107" s="4"/>
    </row>
    <row r="1108" spans="1:11" s="1" customFormat="1" x14ac:dyDescent="0.2">
      <c r="A1108" s="4"/>
      <c r="B1108" s="4"/>
      <c r="C1108" s="4"/>
      <c r="D1108" s="4"/>
      <c r="E1108" s="4"/>
      <c r="F1108" s="4"/>
      <c r="G1108" s="4"/>
      <c r="H1108" s="4"/>
      <c r="I1108" s="4"/>
      <c r="J1108" s="4"/>
      <c r="K1108" s="4"/>
    </row>
    <row r="1109" spans="1:11" s="1" customFormat="1" x14ac:dyDescent="0.2">
      <c r="A1109" s="4"/>
      <c r="B1109" s="4"/>
      <c r="C1109" s="4"/>
      <c r="D1109" s="4"/>
      <c r="E1109" s="4"/>
      <c r="F1109" s="4"/>
      <c r="G1109" s="4"/>
      <c r="H1109" s="4"/>
      <c r="I1109" s="4"/>
      <c r="J1109" s="4"/>
      <c r="K1109" s="4"/>
    </row>
    <row r="1110" spans="1:11" s="1" customFormat="1" x14ac:dyDescent="0.2">
      <c r="A1110" s="4"/>
      <c r="B1110" s="4"/>
      <c r="C1110" s="4"/>
      <c r="D1110" s="4"/>
      <c r="E1110" s="4"/>
      <c r="F1110" s="4"/>
      <c r="G1110" s="4"/>
      <c r="H1110" s="4"/>
      <c r="I1110" s="4"/>
      <c r="J1110" s="4"/>
      <c r="K1110" s="4"/>
    </row>
    <row r="1111" spans="1:11" s="1" customFormat="1" x14ac:dyDescent="0.2">
      <c r="A1111" s="4"/>
      <c r="B1111" s="4"/>
      <c r="C1111" s="4"/>
      <c r="D1111" s="4"/>
      <c r="E1111" s="4"/>
      <c r="F1111" s="4"/>
      <c r="G1111" s="4"/>
      <c r="H1111" s="4"/>
      <c r="I1111" s="4"/>
      <c r="J1111" s="4"/>
      <c r="K1111" s="4"/>
    </row>
    <row r="1112" spans="1:11" s="1" customFormat="1" x14ac:dyDescent="0.2">
      <c r="A1112" s="4"/>
      <c r="B1112" s="4"/>
      <c r="C1112" s="4"/>
      <c r="D1112" s="4"/>
      <c r="E1112" s="4"/>
      <c r="F1112" s="4"/>
      <c r="G1112" s="4"/>
      <c r="H1112" s="4"/>
      <c r="I1112" s="4"/>
      <c r="J1112" s="4"/>
      <c r="K1112" s="4"/>
    </row>
    <row r="1113" spans="1:11" s="1" customFormat="1" x14ac:dyDescent="0.2">
      <c r="A1113" s="4"/>
      <c r="B1113" s="4"/>
      <c r="C1113" s="4"/>
      <c r="D1113" s="4"/>
      <c r="E1113" s="4"/>
      <c r="F1113" s="4"/>
      <c r="G1113" s="4"/>
      <c r="H1113" s="4"/>
      <c r="I1113" s="4"/>
      <c r="J1113" s="4"/>
      <c r="K1113" s="4"/>
    </row>
    <row r="1114" spans="1:11" s="1" customFormat="1" x14ac:dyDescent="0.2">
      <c r="A1114" s="4"/>
      <c r="B1114" s="4"/>
      <c r="C1114" s="4"/>
      <c r="D1114" s="4"/>
      <c r="E1114" s="4"/>
      <c r="F1114" s="4"/>
      <c r="G1114" s="4"/>
      <c r="H1114" s="4"/>
      <c r="I1114" s="4"/>
      <c r="J1114" s="4"/>
      <c r="K1114" s="4"/>
    </row>
    <row r="1115" spans="1:11" s="1" customFormat="1" x14ac:dyDescent="0.2">
      <c r="A1115" s="4"/>
      <c r="B1115" s="4"/>
      <c r="C1115" s="4"/>
      <c r="D1115" s="4"/>
      <c r="E1115" s="4"/>
      <c r="F1115" s="4"/>
      <c r="G1115" s="4"/>
      <c r="H1115" s="4"/>
      <c r="I1115" s="4"/>
      <c r="J1115" s="4"/>
      <c r="K1115" s="4"/>
    </row>
    <row r="1116" spans="1:11" s="1" customFormat="1" x14ac:dyDescent="0.2">
      <c r="A1116" s="4"/>
      <c r="B1116" s="4"/>
      <c r="C1116" s="4"/>
      <c r="D1116" s="4"/>
      <c r="E1116" s="4"/>
      <c r="F1116" s="4"/>
      <c r="G1116" s="4"/>
      <c r="H1116" s="4"/>
      <c r="I1116" s="4"/>
      <c r="J1116" s="4"/>
      <c r="K1116" s="4"/>
    </row>
    <row r="1117" spans="1:11" s="1" customFormat="1" x14ac:dyDescent="0.2">
      <c r="A1117" s="4"/>
      <c r="B1117" s="4"/>
      <c r="C1117" s="4"/>
      <c r="D1117" s="4"/>
      <c r="E1117" s="4"/>
      <c r="F1117" s="4"/>
      <c r="G1117" s="4"/>
      <c r="H1117" s="4"/>
      <c r="I1117" s="4"/>
      <c r="J1117" s="4"/>
      <c r="K1117" s="4"/>
    </row>
    <row r="1118" spans="1:11" s="1" customFormat="1" x14ac:dyDescent="0.2">
      <c r="A1118" s="4"/>
      <c r="B1118" s="4"/>
      <c r="C1118" s="4"/>
      <c r="D1118" s="4"/>
      <c r="E1118" s="4"/>
      <c r="F1118" s="4"/>
      <c r="G1118" s="4"/>
      <c r="H1118" s="4"/>
      <c r="I1118" s="4"/>
      <c r="J1118" s="4"/>
      <c r="K1118" s="4"/>
    </row>
    <row r="1119" spans="1:11" s="1" customFormat="1" x14ac:dyDescent="0.2">
      <c r="A1119" s="4"/>
      <c r="B1119" s="4"/>
      <c r="C1119" s="4"/>
      <c r="D1119" s="4"/>
      <c r="E1119" s="4"/>
      <c r="F1119" s="4"/>
      <c r="G1119" s="4"/>
      <c r="H1119" s="4"/>
      <c r="I1119" s="4"/>
      <c r="J1119" s="4"/>
      <c r="K1119" s="4"/>
    </row>
    <row r="1120" spans="1:11" s="1" customFormat="1" x14ac:dyDescent="0.2">
      <c r="A1120" s="4"/>
      <c r="B1120" s="4"/>
      <c r="C1120" s="4"/>
      <c r="D1120" s="4"/>
      <c r="E1120" s="4"/>
      <c r="F1120" s="4"/>
      <c r="G1120" s="4"/>
      <c r="H1120" s="4"/>
      <c r="I1120" s="4"/>
      <c r="J1120" s="4"/>
      <c r="K1120" s="4"/>
    </row>
    <row r="1121" spans="1:11" s="1" customFormat="1" x14ac:dyDescent="0.2">
      <c r="A1121" s="4"/>
      <c r="B1121" s="4"/>
      <c r="C1121" s="4"/>
      <c r="D1121" s="4"/>
      <c r="E1121" s="4"/>
      <c r="F1121" s="4"/>
      <c r="G1121" s="4"/>
      <c r="H1121" s="4"/>
      <c r="I1121" s="4"/>
      <c r="J1121" s="4"/>
      <c r="K1121" s="4"/>
    </row>
    <row r="1122" spans="1:11" s="1" customFormat="1" x14ac:dyDescent="0.2">
      <c r="A1122" s="4"/>
      <c r="B1122" s="4"/>
      <c r="C1122" s="4"/>
      <c r="D1122" s="4"/>
      <c r="E1122" s="4"/>
      <c r="F1122" s="4"/>
      <c r="G1122" s="4"/>
      <c r="H1122" s="4"/>
      <c r="I1122" s="4"/>
      <c r="J1122" s="4"/>
      <c r="K1122" s="4"/>
    </row>
    <row r="1123" spans="1:11" s="1" customFormat="1" x14ac:dyDescent="0.2">
      <c r="A1123" s="4"/>
      <c r="B1123" s="4"/>
      <c r="C1123" s="4"/>
      <c r="D1123" s="4"/>
      <c r="E1123" s="4"/>
      <c r="F1123" s="4"/>
      <c r="G1123" s="4"/>
      <c r="H1123" s="4"/>
      <c r="I1123" s="4"/>
      <c r="J1123" s="4"/>
      <c r="K1123" s="4"/>
    </row>
    <row r="1124" spans="1:11" s="1" customFormat="1" x14ac:dyDescent="0.2">
      <c r="A1124" s="4"/>
      <c r="B1124" s="4"/>
      <c r="C1124" s="4"/>
      <c r="D1124" s="4"/>
      <c r="E1124" s="4"/>
      <c r="F1124" s="4"/>
      <c r="G1124" s="4"/>
      <c r="H1124" s="4"/>
      <c r="I1124" s="4"/>
      <c r="J1124" s="4"/>
      <c r="K1124" s="4"/>
    </row>
    <row r="1125" spans="1:11" s="1" customFormat="1" x14ac:dyDescent="0.2">
      <c r="A1125" s="4"/>
      <c r="B1125" s="4"/>
      <c r="C1125" s="4"/>
      <c r="D1125" s="4"/>
      <c r="E1125" s="4"/>
      <c r="F1125" s="4"/>
      <c r="G1125" s="4"/>
      <c r="H1125" s="4"/>
      <c r="I1125" s="4"/>
      <c r="J1125" s="4"/>
      <c r="K1125" s="4"/>
    </row>
    <row r="1126" spans="1:11" s="1" customFormat="1" x14ac:dyDescent="0.2">
      <c r="A1126" s="4"/>
      <c r="B1126" s="4"/>
      <c r="C1126" s="4"/>
      <c r="D1126" s="4"/>
      <c r="E1126" s="4"/>
      <c r="F1126" s="4"/>
      <c r="G1126" s="4"/>
      <c r="H1126" s="4"/>
      <c r="I1126" s="4"/>
      <c r="J1126" s="4"/>
      <c r="K1126" s="4"/>
    </row>
    <row r="1127" spans="1:11" s="1" customFormat="1" x14ac:dyDescent="0.2">
      <c r="A1127" s="4"/>
      <c r="B1127" s="4"/>
      <c r="C1127" s="4"/>
      <c r="D1127" s="4"/>
      <c r="E1127" s="4"/>
      <c r="F1127" s="4"/>
      <c r="G1127" s="4"/>
      <c r="H1127" s="4"/>
      <c r="I1127" s="4"/>
      <c r="J1127" s="4"/>
      <c r="K1127" s="4"/>
    </row>
    <row r="1128" spans="1:11" s="1" customFormat="1" x14ac:dyDescent="0.2">
      <c r="A1128" s="4"/>
      <c r="B1128" s="4"/>
      <c r="C1128" s="4"/>
      <c r="D1128" s="4"/>
      <c r="E1128" s="4"/>
      <c r="F1128" s="4"/>
      <c r="G1128" s="4"/>
      <c r="H1128" s="4"/>
      <c r="I1128" s="4"/>
      <c r="J1128" s="4"/>
      <c r="K1128" s="4"/>
    </row>
    <row r="1129" spans="1:11" s="1" customFormat="1" x14ac:dyDescent="0.2">
      <c r="A1129" s="4"/>
      <c r="B1129" s="4"/>
      <c r="C1129" s="4"/>
      <c r="D1129" s="4"/>
      <c r="E1129" s="4"/>
      <c r="F1129" s="4"/>
      <c r="G1129" s="4"/>
      <c r="H1129" s="4"/>
      <c r="I1129" s="4"/>
      <c r="J1129" s="4"/>
      <c r="K1129" s="4"/>
    </row>
    <row r="1130" spans="1:11" s="1" customFormat="1" x14ac:dyDescent="0.2">
      <c r="A1130" s="4"/>
      <c r="B1130" s="4"/>
      <c r="C1130" s="4"/>
      <c r="D1130" s="4"/>
      <c r="E1130" s="4"/>
      <c r="F1130" s="4"/>
      <c r="G1130" s="4"/>
      <c r="H1130" s="4"/>
      <c r="I1130" s="4"/>
      <c r="J1130" s="4"/>
      <c r="K1130" s="4"/>
    </row>
    <row r="1131" spans="1:11" s="1" customFormat="1" x14ac:dyDescent="0.2">
      <c r="A1131" s="4"/>
      <c r="B1131" s="4"/>
      <c r="C1131" s="4"/>
      <c r="D1131" s="4"/>
      <c r="E1131" s="4"/>
      <c r="F1131" s="4"/>
      <c r="G1131" s="4"/>
      <c r="H1131" s="4"/>
      <c r="I1131" s="4"/>
      <c r="J1131" s="4"/>
      <c r="K1131" s="4"/>
    </row>
    <row r="1132" spans="1:11" s="1" customFormat="1" x14ac:dyDescent="0.2">
      <c r="A1132" s="4"/>
      <c r="B1132" s="4"/>
      <c r="C1132" s="4"/>
      <c r="D1132" s="4"/>
      <c r="E1132" s="4"/>
      <c r="F1132" s="4"/>
      <c r="G1132" s="4"/>
      <c r="H1132" s="4"/>
      <c r="I1132" s="4"/>
      <c r="J1132" s="4"/>
      <c r="K1132" s="4"/>
    </row>
    <row r="1133" spans="1:11" s="1" customFormat="1" x14ac:dyDescent="0.2">
      <c r="A1133" s="4"/>
      <c r="B1133" s="4"/>
      <c r="C1133" s="4"/>
      <c r="D1133" s="4"/>
      <c r="E1133" s="4"/>
      <c r="F1133" s="4"/>
      <c r="G1133" s="4"/>
      <c r="H1133" s="4"/>
      <c r="I1133" s="4"/>
      <c r="J1133" s="4"/>
      <c r="K1133" s="4"/>
    </row>
    <row r="1134" spans="1:11" s="1" customFormat="1" x14ac:dyDescent="0.2">
      <c r="A1134" s="4"/>
      <c r="B1134" s="4"/>
      <c r="C1134" s="4"/>
      <c r="D1134" s="4"/>
      <c r="E1134" s="4"/>
      <c r="F1134" s="4"/>
      <c r="G1134" s="4"/>
      <c r="H1134" s="4"/>
      <c r="I1134" s="4"/>
      <c r="J1134" s="4"/>
      <c r="K1134" s="4"/>
    </row>
    <row r="1135" spans="1:11" s="1" customFormat="1" x14ac:dyDescent="0.2">
      <c r="A1135" s="4"/>
      <c r="B1135" s="4"/>
      <c r="C1135" s="4"/>
      <c r="D1135" s="4"/>
      <c r="E1135" s="4"/>
      <c r="F1135" s="4"/>
      <c r="G1135" s="4"/>
      <c r="H1135" s="4"/>
      <c r="I1135" s="4"/>
      <c r="J1135" s="4"/>
      <c r="K1135" s="4"/>
    </row>
    <row r="1136" spans="1:11" s="1" customFormat="1" x14ac:dyDescent="0.2">
      <c r="A1136" s="4"/>
      <c r="B1136" s="4"/>
      <c r="C1136" s="4"/>
      <c r="D1136" s="4"/>
      <c r="E1136" s="4"/>
      <c r="F1136" s="4"/>
      <c r="G1136" s="4"/>
      <c r="H1136" s="4"/>
      <c r="I1136" s="4"/>
      <c r="J1136" s="4"/>
      <c r="K1136" s="4"/>
    </row>
    <row r="1137" spans="1:11" s="1" customFormat="1" x14ac:dyDescent="0.2">
      <c r="A1137" s="4"/>
      <c r="B1137" s="4"/>
      <c r="C1137" s="4"/>
      <c r="D1137" s="4"/>
      <c r="E1137" s="4"/>
      <c r="F1137" s="4"/>
      <c r="G1137" s="4"/>
      <c r="H1137" s="4"/>
      <c r="I1137" s="4"/>
      <c r="J1137" s="4"/>
      <c r="K1137" s="4"/>
    </row>
    <row r="1138" spans="1:11" s="1" customFormat="1" x14ac:dyDescent="0.2">
      <c r="A1138" s="4"/>
      <c r="B1138" s="4"/>
      <c r="C1138" s="4"/>
      <c r="D1138" s="4"/>
      <c r="E1138" s="4"/>
      <c r="F1138" s="4"/>
      <c r="G1138" s="4"/>
      <c r="H1138" s="4"/>
      <c r="I1138" s="4"/>
      <c r="J1138" s="4"/>
      <c r="K1138" s="4"/>
    </row>
    <row r="1139" spans="1:11" s="1" customFormat="1" x14ac:dyDescent="0.2">
      <c r="A1139" s="4"/>
      <c r="B1139" s="4"/>
      <c r="C1139" s="4"/>
      <c r="D1139" s="4"/>
      <c r="E1139" s="4"/>
      <c r="F1139" s="4"/>
      <c r="G1139" s="4"/>
      <c r="H1139" s="4"/>
      <c r="I1139" s="4"/>
      <c r="J1139" s="4"/>
      <c r="K1139" s="4"/>
    </row>
    <row r="1140" spans="1:11" s="1" customFormat="1" x14ac:dyDescent="0.2">
      <c r="A1140" s="4"/>
      <c r="B1140" s="4"/>
      <c r="C1140" s="4"/>
      <c r="D1140" s="4"/>
      <c r="E1140" s="4"/>
      <c r="F1140" s="4"/>
      <c r="G1140" s="4"/>
      <c r="H1140" s="4"/>
      <c r="I1140" s="4"/>
      <c r="J1140" s="4"/>
      <c r="K1140" s="4"/>
    </row>
    <row r="1141" spans="1:11" s="1" customFormat="1" x14ac:dyDescent="0.2">
      <c r="A1141" s="4"/>
      <c r="B1141" s="4"/>
      <c r="C1141" s="4"/>
      <c r="D1141" s="4"/>
      <c r="E1141" s="4"/>
      <c r="F1141" s="4"/>
      <c r="G1141" s="4"/>
      <c r="H1141" s="4"/>
      <c r="I1141" s="4"/>
      <c r="J1141" s="4"/>
      <c r="K1141" s="4"/>
    </row>
    <row r="1142" spans="1:11" s="1" customFormat="1" x14ac:dyDescent="0.2">
      <c r="A1142" s="4"/>
      <c r="B1142" s="4"/>
      <c r="C1142" s="4"/>
      <c r="D1142" s="4"/>
      <c r="E1142" s="4"/>
      <c r="F1142" s="4"/>
      <c r="G1142" s="4"/>
      <c r="H1142" s="4"/>
      <c r="I1142" s="4"/>
      <c r="J1142" s="4"/>
      <c r="K1142" s="4"/>
    </row>
    <row r="1143" spans="1:11" s="1" customFormat="1" x14ac:dyDescent="0.2">
      <c r="A1143" s="4"/>
      <c r="B1143" s="4"/>
      <c r="C1143" s="4"/>
      <c r="D1143" s="4"/>
      <c r="E1143" s="4"/>
      <c r="F1143" s="4"/>
      <c r="G1143" s="4"/>
      <c r="H1143" s="4"/>
      <c r="I1143" s="4"/>
      <c r="J1143" s="4"/>
      <c r="K1143" s="4"/>
    </row>
    <row r="1144" spans="1:11" s="1" customFormat="1" x14ac:dyDescent="0.2">
      <c r="A1144" s="4"/>
      <c r="B1144" s="4"/>
      <c r="C1144" s="4"/>
      <c r="D1144" s="4"/>
      <c r="E1144" s="4"/>
      <c r="F1144" s="4"/>
      <c r="G1144" s="4"/>
      <c r="H1144" s="4"/>
      <c r="I1144" s="4"/>
      <c r="J1144" s="4"/>
      <c r="K1144" s="4"/>
    </row>
    <row r="1145" spans="1:11" s="1" customFormat="1" x14ac:dyDescent="0.2">
      <c r="A1145" s="4"/>
      <c r="B1145" s="4"/>
      <c r="C1145" s="4"/>
      <c r="D1145" s="4"/>
      <c r="E1145" s="4"/>
      <c r="F1145" s="4"/>
      <c r="G1145" s="4"/>
      <c r="H1145" s="4"/>
      <c r="I1145" s="4"/>
      <c r="J1145" s="4"/>
      <c r="K1145" s="4"/>
    </row>
    <row r="1146" spans="1:11" s="1" customFormat="1" x14ac:dyDescent="0.2">
      <c r="A1146" s="4"/>
      <c r="B1146" s="4"/>
      <c r="C1146" s="4"/>
      <c r="D1146" s="4"/>
      <c r="E1146" s="4"/>
      <c r="F1146" s="4"/>
      <c r="G1146" s="4"/>
      <c r="H1146" s="4"/>
      <c r="I1146" s="4"/>
      <c r="J1146" s="4"/>
      <c r="K1146" s="4"/>
    </row>
    <row r="1147" spans="1:11" s="1" customFormat="1" x14ac:dyDescent="0.2">
      <c r="A1147" s="4"/>
      <c r="B1147" s="4"/>
      <c r="C1147" s="4"/>
      <c r="D1147" s="4"/>
      <c r="E1147" s="4"/>
      <c r="F1147" s="4"/>
      <c r="G1147" s="4"/>
      <c r="H1147" s="4"/>
      <c r="I1147" s="4"/>
      <c r="J1147" s="4"/>
      <c r="K1147" s="4"/>
    </row>
    <row r="1148" spans="1:11" s="1" customFormat="1" x14ac:dyDescent="0.2">
      <c r="A1148" s="4"/>
      <c r="B1148" s="4"/>
      <c r="C1148" s="4"/>
      <c r="D1148" s="4"/>
      <c r="E1148" s="4"/>
      <c r="F1148" s="4"/>
      <c r="G1148" s="4"/>
      <c r="H1148" s="4"/>
      <c r="I1148" s="4"/>
      <c r="J1148" s="4"/>
      <c r="K1148" s="4"/>
    </row>
    <row r="1149" spans="1:11" s="1" customFormat="1" x14ac:dyDescent="0.2">
      <c r="A1149" s="4"/>
      <c r="B1149" s="4"/>
      <c r="C1149" s="4"/>
      <c r="D1149" s="4"/>
      <c r="E1149" s="4"/>
      <c r="F1149" s="4"/>
      <c r="G1149" s="4"/>
      <c r="H1149" s="4"/>
      <c r="I1149" s="4"/>
      <c r="J1149" s="4"/>
      <c r="K1149" s="4"/>
    </row>
    <row r="1150" spans="1:11" s="1" customFormat="1" x14ac:dyDescent="0.2">
      <c r="A1150" s="4"/>
      <c r="B1150" s="4"/>
      <c r="C1150" s="4"/>
      <c r="D1150" s="4"/>
      <c r="E1150" s="4"/>
      <c r="F1150" s="4"/>
      <c r="G1150" s="4"/>
      <c r="H1150" s="4"/>
      <c r="I1150" s="4"/>
      <c r="J1150" s="4"/>
      <c r="K1150" s="4"/>
    </row>
    <row r="1151" spans="1:11" s="1" customFormat="1" x14ac:dyDescent="0.2">
      <c r="A1151" s="4"/>
      <c r="B1151" s="4"/>
      <c r="C1151" s="4"/>
      <c r="D1151" s="4"/>
      <c r="E1151" s="4"/>
      <c r="F1151" s="4"/>
      <c r="G1151" s="4"/>
      <c r="H1151" s="4"/>
      <c r="I1151" s="4"/>
      <c r="J1151" s="4"/>
      <c r="K1151" s="4"/>
    </row>
    <row r="1152" spans="1:11" s="1" customFormat="1" x14ac:dyDescent="0.2">
      <c r="A1152" s="4"/>
      <c r="B1152" s="4"/>
      <c r="C1152" s="4"/>
      <c r="D1152" s="4"/>
      <c r="E1152" s="4"/>
      <c r="F1152" s="4"/>
      <c r="G1152" s="4"/>
      <c r="H1152" s="4"/>
      <c r="I1152" s="4"/>
      <c r="J1152" s="4"/>
      <c r="K1152" s="4"/>
    </row>
    <row r="1153" spans="1:11" s="1" customFormat="1" x14ac:dyDescent="0.2">
      <c r="A1153" s="4"/>
      <c r="B1153" s="4"/>
      <c r="C1153" s="4"/>
      <c r="D1153" s="4"/>
      <c r="E1153" s="4"/>
      <c r="F1153" s="4"/>
      <c r="G1153" s="4"/>
      <c r="H1153" s="4"/>
      <c r="I1153" s="4"/>
      <c r="J1153" s="4"/>
      <c r="K1153" s="4"/>
    </row>
    <row r="1154" spans="1:11" s="1" customFormat="1" x14ac:dyDescent="0.2">
      <c r="A1154" s="4"/>
      <c r="B1154" s="4"/>
      <c r="C1154" s="4"/>
      <c r="D1154" s="4"/>
      <c r="E1154" s="4"/>
      <c r="F1154" s="4"/>
      <c r="G1154" s="4"/>
      <c r="H1154" s="4"/>
      <c r="I1154" s="4"/>
      <c r="J1154" s="4"/>
      <c r="K1154" s="4"/>
    </row>
    <row r="1155" spans="1:11" s="1" customFormat="1" x14ac:dyDescent="0.2">
      <c r="A1155" s="4"/>
      <c r="B1155" s="4"/>
      <c r="C1155" s="4"/>
      <c r="D1155" s="4"/>
      <c r="E1155" s="4"/>
      <c r="F1155" s="4"/>
      <c r="G1155" s="4"/>
      <c r="H1155" s="4"/>
      <c r="I1155" s="4"/>
      <c r="J1155" s="4"/>
      <c r="K1155" s="4"/>
    </row>
    <row r="1156" spans="1:11" s="1" customFormat="1" x14ac:dyDescent="0.2">
      <c r="A1156" s="4"/>
      <c r="B1156" s="4"/>
      <c r="C1156" s="4"/>
      <c r="D1156" s="4"/>
      <c r="E1156" s="4"/>
      <c r="F1156" s="4"/>
      <c r="G1156" s="4"/>
      <c r="H1156" s="4"/>
      <c r="I1156" s="4"/>
      <c r="J1156" s="4"/>
      <c r="K1156" s="4"/>
    </row>
    <row r="1157" spans="1:11" s="1" customFormat="1" x14ac:dyDescent="0.2">
      <c r="A1157" s="4"/>
      <c r="B1157" s="4"/>
      <c r="C1157" s="4"/>
      <c r="D1157" s="4"/>
      <c r="E1157" s="4"/>
      <c r="F1157" s="4"/>
      <c r="G1157" s="4"/>
      <c r="H1157" s="4"/>
      <c r="I1157" s="4"/>
      <c r="J1157" s="4"/>
      <c r="K1157" s="4"/>
    </row>
    <row r="1158" spans="1:11" s="1" customFormat="1" x14ac:dyDescent="0.2">
      <c r="A1158" s="4"/>
      <c r="B1158" s="4"/>
      <c r="C1158" s="4"/>
      <c r="D1158" s="4"/>
      <c r="E1158" s="4"/>
      <c r="F1158" s="4"/>
      <c r="G1158" s="4"/>
      <c r="H1158" s="4"/>
      <c r="I1158" s="4"/>
      <c r="J1158" s="4"/>
      <c r="K1158" s="4"/>
    </row>
    <row r="1159" spans="1:11" s="1" customFormat="1" x14ac:dyDescent="0.2">
      <c r="A1159" s="4"/>
      <c r="B1159" s="4"/>
      <c r="C1159" s="4"/>
      <c r="D1159" s="4"/>
      <c r="E1159" s="4"/>
      <c r="F1159" s="4"/>
      <c r="G1159" s="4"/>
      <c r="H1159" s="4"/>
      <c r="I1159" s="4"/>
      <c r="J1159" s="4"/>
      <c r="K1159" s="4"/>
    </row>
    <row r="1160" spans="1:11" s="1" customFormat="1" x14ac:dyDescent="0.2">
      <c r="A1160" s="4"/>
      <c r="B1160" s="4"/>
      <c r="C1160" s="4"/>
      <c r="D1160" s="4"/>
      <c r="E1160" s="4"/>
      <c r="F1160" s="4"/>
      <c r="G1160" s="4"/>
      <c r="H1160" s="4"/>
      <c r="I1160" s="4"/>
      <c r="J1160" s="4"/>
      <c r="K1160" s="4"/>
    </row>
    <row r="1161" spans="1:11" s="1" customFormat="1" x14ac:dyDescent="0.2">
      <c r="A1161" s="4"/>
      <c r="B1161" s="4"/>
      <c r="C1161" s="4"/>
      <c r="D1161" s="4"/>
      <c r="E1161" s="4"/>
      <c r="F1161" s="4"/>
      <c r="G1161" s="4"/>
      <c r="H1161" s="4"/>
      <c r="I1161" s="4"/>
      <c r="J1161" s="4"/>
      <c r="K1161" s="4"/>
    </row>
    <row r="1162" spans="1:11" s="1" customFormat="1" x14ac:dyDescent="0.2">
      <c r="A1162" s="4"/>
      <c r="B1162" s="4"/>
      <c r="C1162" s="4"/>
      <c r="D1162" s="4"/>
      <c r="E1162" s="4"/>
      <c r="F1162" s="4"/>
      <c r="G1162" s="4"/>
      <c r="H1162" s="4"/>
      <c r="I1162" s="4"/>
      <c r="J1162" s="4"/>
      <c r="K1162" s="4"/>
    </row>
    <row r="1163" spans="1:11" s="1" customFormat="1" x14ac:dyDescent="0.2">
      <c r="A1163" s="4"/>
      <c r="B1163" s="4"/>
      <c r="C1163" s="4"/>
      <c r="D1163" s="4"/>
      <c r="E1163" s="4"/>
      <c r="F1163" s="4"/>
      <c r="G1163" s="4"/>
      <c r="H1163" s="4"/>
      <c r="I1163" s="4"/>
      <c r="J1163" s="4"/>
      <c r="K1163" s="4"/>
    </row>
    <row r="1164" spans="1:11" s="1" customFormat="1" x14ac:dyDescent="0.2">
      <c r="A1164" s="4"/>
      <c r="B1164" s="4"/>
      <c r="C1164" s="4"/>
      <c r="D1164" s="4"/>
      <c r="E1164" s="4"/>
      <c r="F1164" s="4"/>
      <c r="G1164" s="4"/>
      <c r="H1164" s="4"/>
      <c r="I1164" s="4"/>
      <c r="J1164" s="4"/>
      <c r="K1164" s="4"/>
    </row>
    <row r="1165" spans="1:11" s="1" customFormat="1" x14ac:dyDescent="0.2">
      <c r="A1165" s="4"/>
      <c r="B1165" s="4"/>
      <c r="C1165" s="4"/>
      <c r="D1165" s="4"/>
      <c r="E1165" s="4"/>
      <c r="F1165" s="4"/>
      <c r="G1165" s="4"/>
      <c r="H1165" s="4"/>
      <c r="I1165" s="4"/>
      <c r="J1165" s="4"/>
      <c r="K1165" s="4"/>
    </row>
    <row r="1166" spans="1:11" s="1" customFormat="1" x14ac:dyDescent="0.2">
      <c r="A1166" s="4"/>
      <c r="B1166" s="4"/>
      <c r="C1166" s="4"/>
      <c r="D1166" s="4"/>
      <c r="E1166" s="4"/>
      <c r="F1166" s="4"/>
      <c r="G1166" s="4"/>
      <c r="H1166" s="4"/>
      <c r="I1166" s="4"/>
      <c r="J1166" s="4"/>
      <c r="K1166" s="4"/>
    </row>
    <row r="1167" spans="1:11" s="1" customFormat="1" x14ac:dyDescent="0.2">
      <c r="A1167" s="4"/>
      <c r="B1167" s="4"/>
      <c r="C1167" s="4"/>
      <c r="D1167" s="4"/>
      <c r="E1167" s="4"/>
      <c r="F1167" s="4"/>
      <c r="G1167" s="4"/>
      <c r="H1167" s="4"/>
      <c r="I1167" s="4"/>
      <c r="J1167" s="4"/>
      <c r="K1167" s="4"/>
    </row>
    <row r="1168" spans="1:11" s="1" customFormat="1" x14ac:dyDescent="0.2">
      <c r="A1168" s="4"/>
      <c r="B1168" s="4"/>
      <c r="C1168" s="4"/>
      <c r="D1168" s="4"/>
      <c r="E1168" s="4"/>
      <c r="F1168" s="4"/>
      <c r="G1168" s="4"/>
      <c r="H1168" s="4"/>
      <c r="I1168" s="4"/>
      <c r="J1168" s="4"/>
      <c r="K1168" s="4"/>
    </row>
    <row r="1169" spans="1:11" s="1" customFormat="1" x14ac:dyDescent="0.2">
      <c r="A1169" s="4"/>
      <c r="B1169" s="4"/>
      <c r="C1169" s="4"/>
      <c r="D1169" s="4"/>
      <c r="E1169" s="4"/>
      <c r="F1169" s="4"/>
      <c r="G1169" s="4"/>
      <c r="H1169" s="4"/>
      <c r="I1169" s="4"/>
      <c r="J1169" s="4"/>
      <c r="K1169" s="4"/>
    </row>
    <row r="1170" spans="1:11" s="1" customFormat="1" x14ac:dyDescent="0.2">
      <c r="A1170" s="4"/>
      <c r="B1170" s="4"/>
      <c r="C1170" s="4"/>
      <c r="D1170" s="4"/>
      <c r="E1170" s="4"/>
      <c r="F1170" s="4"/>
      <c r="G1170" s="4"/>
      <c r="H1170" s="4"/>
      <c r="I1170" s="4"/>
      <c r="J1170" s="4"/>
      <c r="K1170" s="4"/>
    </row>
    <row r="1171" spans="1:11" s="1" customFormat="1" x14ac:dyDescent="0.2">
      <c r="A1171" s="4"/>
      <c r="B1171" s="4"/>
      <c r="C1171" s="4"/>
      <c r="D1171" s="4"/>
      <c r="E1171" s="4"/>
      <c r="F1171" s="4"/>
      <c r="G1171" s="4"/>
      <c r="H1171" s="4"/>
      <c r="I1171" s="4"/>
      <c r="J1171" s="4"/>
      <c r="K1171" s="4"/>
    </row>
    <row r="1172" spans="1:11" s="1" customFormat="1" x14ac:dyDescent="0.2">
      <c r="A1172" s="4"/>
      <c r="B1172" s="4"/>
      <c r="C1172" s="4"/>
      <c r="D1172" s="4"/>
      <c r="E1172" s="4"/>
      <c r="F1172" s="4"/>
      <c r="G1172" s="4"/>
      <c r="H1172" s="4"/>
      <c r="I1172" s="4"/>
      <c r="J1172" s="4"/>
      <c r="K1172" s="4"/>
    </row>
    <row r="1173" spans="1:11" s="1" customFormat="1" x14ac:dyDescent="0.2">
      <c r="A1173" s="4"/>
      <c r="B1173" s="4"/>
      <c r="C1173" s="4"/>
      <c r="D1173" s="4"/>
      <c r="E1173" s="4"/>
      <c r="F1173" s="4"/>
      <c r="G1173" s="4"/>
      <c r="H1173" s="4"/>
      <c r="I1173" s="4"/>
      <c r="J1173" s="4"/>
      <c r="K1173" s="4"/>
    </row>
    <row r="1174" spans="1:11" s="1" customFormat="1" x14ac:dyDescent="0.2">
      <c r="A1174" s="4"/>
      <c r="B1174" s="4"/>
      <c r="C1174" s="4"/>
      <c r="D1174" s="4"/>
      <c r="E1174" s="4"/>
      <c r="F1174" s="4"/>
      <c r="G1174" s="4"/>
      <c r="H1174" s="4"/>
      <c r="I1174" s="4"/>
      <c r="J1174" s="4"/>
      <c r="K1174" s="4"/>
    </row>
    <row r="1175" spans="1:11" s="1" customFormat="1" x14ac:dyDescent="0.2">
      <c r="A1175" s="4"/>
      <c r="B1175" s="4"/>
      <c r="C1175" s="4"/>
      <c r="D1175" s="4"/>
      <c r="E1175" s="4"/>
      <c r="F1175" s="4"/>
      <c r="G1175" s="4"/>
      <c r="H1175" s="4"/>
      <c r="I1175" s="4"/>
      <c r="J1175" s="4"/>
      <c r="K1175" s="4"/>
    </row>
    <row r="1176" spans="1:11" s="1" customFormat="1" x14ac:dyDescent="0.2">
      <c r="A1176" s="4"/>
      <c r="B1176" s="4"/>
      <c r="C1176" s="4"/>
      <c r="D1176" s="4"/>
      <c r="E1176" s="4"/>
      <c r="F1176" s="4"/>
      <c r="G1176" s="4"/>
      <c r="H1176" s="4"/>
      <c r="I1176" s="4"/>
      <c r="J1176" s="4"/>
      <c r="K1176" s="4"/>
    </row>
    <row r="1177" spans="1:11" s="1" customFormat="1" x14ac:dyDescent="0.2">
      <c r="A1177" s="4"/>
      <c r="B1177" s="4"/>
      <c r="C1177" s="4"/>
      <c r="D1177" s="4"/>
      <c r="E1177" s="4"/>
      <c r="F1177" s="4"/>
      <c r="G1177" s="4"/>
      <c r="H1177" s="4"/>
      <c r="I1177" s="4"/>
      <c r="J1177" s="4"/>
      <c r="K1177" s="4"/>
    </row>
    <row r="1178" spans="1:11" s="1" customFormat="1" x14ac:dyDescent="0.2">
      <c r="A1178" s="4"/>
      <c r="B1178" s="4"/>
      <c r="C1178" s="4"/>
      <c r="D1178" s="4"/>
      <c r="E1178" s="4"/>
      <c r="F1178" s="4"/>
      <c r="G1178" s="4"/>
      <c r="H1178" s="4"/>
      <c r="I1178" s="4"/>
      <c r="J1178" s="4"/>
      <c r="K1178" s="4"/>
    </row>
    <row r="1179" spans="1:11" s="1" customFormat="1" x14ac:dyDescent="0.2">
      <c r="A1179" s="4"/>
      <c r="B1179" s="4"/>
      <c r="C1179" s="4"/>
      <c r="D1179" s="4"/>
      <c r="E1179" s="4"/>
      <c r="F1179" s="4"/>
      <c r="G1179" s="4"/>
      <c r="H1179" s="4"/>
      <c r="I1179" s="4"/>
      <c r="J1179" s="4"/>
      <c r="K1179" s="4"/>
    </row>
    <row r="1180" spans="1:11" s="1" customFormat="1" x14ac:dyDescent="0.2">
      <c r="A1180" s="4"/>
      <c r="B1180" s="4"/>
      <c r="C1180" s="4"/>
      <c r="D1180" s="4"/>
      <c r="E1180" s="4"/>
      <c r="F1180" s="4"/>
      <c r="G1180" s="4"/>
      <c r="H1180" s="4"/>
      <c r="I1180" s="4"/>
      <c r="J1180" s="4"/>
      <c r="K1180" s="4"/>
    </row>
    <row r="1181" spans="1:11" s="1" customFormat="1" x14ac:dyDescent="0.2">
      <c r="A1181" s="4"/>
      <c r="B1181" s="4"/>
      <c r="C1181" s="4"/>
      <c r="D1181" s="4"/>
      <c r="E1181" s="4"/>
      <c r="F1181" s="4"/>
      <c r="G1181" s="4"/>
      <c r="H1181" s="4"/>
      <c r="I1181" s="4"/>
      <c r="J1181" s="4"/>
      <c r="K1181" s="4"/>
    </row>
    <row r="1182" spans="1:11" s="1" customFormat="1" x14ac:dyDescent="0.2">
      <c r="A1182" s="4"/>
      <c r="B1182" s="4"/>
      <c r="C1182" s="4"/>
      <c r="D1182" s="4"/>
      <c r="E1182" s="4"/>
      <c r="F1182" s="4"/>
      <c r="G1182" s="4"/>
      <c r="H1182" s="4"/>
      <c r="I1182" s="4"/>
      <c r="J1182" s="4"/>
      <c r="K1182" s="4"/>
    </row>
    <row r="1183" spans="1:11" s="1" customFormat="1" x14ac:dyDescent="0.2">
      <c r="A1183" s="4"/>
      <c r="B1183" s="4"/>
      <c r="C1183" s="4"/>
      <c r="D1183" s="4"/>
      <c r="E1183" s="4"/>
      <c r="F1183" s="4"/>
      <c r="G1183" s="4"/>
      <c r="H1183" s="4"/>
      <c r="I1183" s="4"/>
      <c r="J1183" s="4"/>
      <c r="K1183" s="4"/>
    </row>
    <row r="1184" spans="1:11" s="1" customFormat="1" x14ac:dyDescent="0.2">
      <c r="A1184" s="4"/>
      <c r="B1184" s="4"/>
      <c r="C1184" s="4"/>
      <c r="D1184" s="4"/>
      <c r="E1184" s="4"/>
      <c r="F1184" s="4"/>
      <c r="G1184" s="4"/>
      <c r="H1184" s="4"/>
      <c r="I1184" s="4"/>
      <c r="J1184" s="4"/>
      <c r="K1184" s="4"/>
    </row>
    <row r="1185" spans="1:11" s="1" customFormat="1" x14ac:dyDescent="0.2">
      <c r="A1185" s="4"/>
      <c r="B1185" s="4"/>
      <c r="C1185" s="4"/>
      <c r="D1185" s="4"/>
      <c r="E1185" s="4"/>
      <c r="F1185" s="4"/>
      <c r="G1185" s="4"/>
      <c r="H1185" s="4"/>
      <c r="I1185" s="4"/>
      <c r="J1185" s="4"/>
      <c r="K1185" s="4"/>
    </row>
    <row r="1186" spans="1:11" s="1" customFormat="1" x14ac:dyDescent="0.2">
      <c r="A1186" s="4"/>
      <c r="B1186" s="4"/>
      <c r="C1186" s="4"/>
      <c r="D1186" s="4"/>
      <c r="E1186" s="4"/>
      <c r="F1186" s="4"/>
      <c r="G1186" s="4"/>
      <c r="H1186" s="4"/>
      <c r="I1186" s="4"/>
      <c r="J1186" s="4"/>
      <c r="K1186" s="4"/>
    </row>
    <row r="1187" spans="1:11" s="1" customFormat="1" x14ac:dyDescent="0.2">
      <c r="A1187" s="4"/>
      <c r="B1187" s="4"/>
      <c r="C1187" s="4"/>
      <c r="D1187" s="4"/>
      <c r="E1187" s="4"/>
      <c r="F1187" s="4"/>
      <c r="G1187" s="4"/>
      <c r="H1187" s="4"/>
      <c r="I1187" s="4"/>
      <c r="J1187" s="4"/>
      <c r="K1187" s="4"/>
    </row>
    <row r="1188" spans="1:11" s="1" customFormat="1" x14ac:dyDescent="0.2">
      <c r="A1188" s="4"/>
      <c r="B1188" s="4"/>
      <c r="C1188" s="4"/>
      <c r="D1188" s="4"/>
      <c r="E1188" s="4"/>
      <c r="F1188" s="4"/>
      <c r="G1188" s="4"/>
      <c r="H1188" s="4"/>
      <c r="I1188" s="4"/>
      <c r="J1188" s="4"/>
      <c r="K1188" s="4"/>
    </row>
    <row r="1189" spans="1:11" s="1" customFormat="1" x14ac:dyDescent="0.2">
      <c r="A1189" s="4"/>
      <c r="B1189" s="4"/>
      <c r="C1189" s="4"/>
      <c r="D1189" s="4"/>
      <c r="E1189" s="4"/>
      <c r="F1189" s="4"/>
      <c r="G1189" s="4"/>
      <c r="H1189" s="4"/>
      <c r="I1189" s="4"/>
      <c r="J1189" s="4"/>
      <c r="K1189" s="4"/>
    </row>
    <row r="1190" spans="1:11" s="1" customFormat="1" x14ac:dyDescent="0.2">
      <c r="A1190" s="4"/>
      <c r="B1190" s="4"/>
      <c r="C1190" s="4"/>
      <c r="D1190" s="4"/>
      <c r="E1190" s="4"/>
      <c r="F1190" s="4"/>
      <c r="G1190" s="4"/>
      <c r="H1190" s="4"/>
      <c r="I1190" s="4"/>
      <c r="J1190" s="4"/>
      <c r="K1190" s="4"/>
    </row>
    <row r="1191" spans="1:11" s="1" customFormat="1" x14ac:dyDescent="0.2">
      <c r="A1191" s="4"/>
      <c r="B1191" s="4"/>
      <c r="C1191" s="4"/>
      <c r="D1191" s="4"/>
      <c r="E1191" s="4"/>
      <c r="F1191" s="4"/>
      <c r="G1191" s="4"/>
      <c r="H1191" s="4"/>
      <c r="I1191" s="4"/>
      <c r="J1191" s="4"/>
      <c r="K1191" s="4"/>
    </row>
    <row r="1192" spans="1:11" s="1" customFormat="1" x14ac:dyDescent="0.2">
      <c r="A1192" s="4"/>
      <c r="B1192" s="4"/>
      <c r="C1192" s="4"/>
      <c r="D1192" s="4"/>
      <c r="E1192" s="4"/>
      <c r="F1192" s="4"/>
      <c r="G1192" s="4"/>
      <c r="H1192" s="4"/>
      <c r="I1192" s="4"/>
      <c r="J1192" s="4"/>
      <c r="K1192" s="4"/>
    </row>
    <row r="1193" spans="1:11" s="1" customFormat="1" x14ac:dyDescent="0.2">
      <c r="A1193" s="4"/>
      <c r="B1193" s="4"/>
      <c r="C1193" s="4"/>
      <c r="D1193" s="4"/>
      <c r="E1193" s="4"/>
      <c r="F1193" s="4"/>
      <c r="G1193" s="4"/>
      <c r="H1193" s="4"/>
      <c r="I1193" s="4"/>
      <c r="J1193" s="4"/>
      <c r="K1193" s="4"/>
    </row>
    <row r="1194" spans="1:11" s="1" customFormat="1" x14ac:dyDescent="0.2">
      <c r="A1194" s="4"/>
      <c r="B1194" s="4"/>
      <c r="C1194" s="4"/>
      <c r="D1194" s="4"/>
      <c r="E1194" s="4"/>
      <c r="F1194" s="4"/>
      <c r="G1194" s="4"/>
      <c r="H1194" s="4"/>
      <c r="I1194" s="4"/>
      <c r="J1194" s="4"/>
      <c r="K1194" s="4"/>
    </row>
    <row r="1195" spans="1:11" s="1" customFormat="1" x14ac:dyDescent="0.2">
      <c r="A1195" s="4"/>
      <c r="B1195" s="4"/>
      <c r="C1195" s="4"/>
      <c r="D1195" s="4"/>
      <c r="E1195" s="4"/>
      <c r="F1195" s="4"/>
      <c r="G1195" s="4"/>
      <c r="H1195" s="4"/>
      <c r="I1195" s="4"/>
      <c r="J1195" s="4"/>
      <c r="K1195" s="4"/>
    </row>
    <row r="1196" spans="1:11" s="1" customFormat="1" x14ac:dyDescent="0.2">
      <c r="A1196" s="4"/>
      <c r="B1196" s="4"/>
      <c r="C1196" s="4"/>
      <c r="D1196" s="4"/>
      <c r="E1196" s="4"/>
      <c r="F1196" s="4"/>
      <c r="G1196" s="4"/>
      <c r="H1196" s="4"/>
      <c r="I1196" s="4"/>
      <c r="J1196" s="4"/>
      <c r="K1196" s="4"/>
    </row>
    <row r="1197" spans="1:11" s="1" customFormat="1" x14ac:dyDescent="0.2">
      <c r="A1197" s="4"/>
      <c r="B1197" s="4"/>
      <c r="C1197" s="4"/>
      <c r="D1197" s="4"/>
      <c r="E1197" s="4"/>
      <c r="F1197" s="4"/>
      <c r="G1197" s="4"/>
      <c r="H1197" s="4"/>
      <c r="I1197" s="4"/>
      <c r="J1197" s="4"/>
      <c r="K1197" s="4"/>
    </row>
    <row r="1198" spans="1:11" s="1" customFormat="1" x14ac:dyDescent="0.2">
      <c r="A1198" s="4"/>
      <c r="B1198" s="4"/>
      <c r="C1198" s="4"/>
      <c r="D1198" s="4"/>
      <c r="E1198" s="4"/>
      <c r="F1198" s="4"/>
      <c r="G1198" s="4"/>
      <c r="H1198" s="4"/>
      <c r="I1198" s="4"/>
      <c r="J1198" s="4"/>
      <c r="K1198" s="4"/>
    </row>
    <row r="1199" spans="1:11" s="1" customFormat="1" x14ac:dyDescent="0.2">
      <c r="A1199" s="4"/>
      <c r="B1199" s="4"/>
      <c r="C1199" s="4"/>
      <c r="D1199" s="4"/>
      <c r="E1199" s="4"/>
      <c r="F1199" s="4"/>
      <c r="G1199" s="4"/>
      <c r="H1199" s="4"/>
      <c r="I1199" s="4"/>
      <c r="J1199" s="4"/>
      <c r="K1199" s="4"/>
    </row>
    <row r="1200" spans="1:11" s="1" customFormat="1" x14ac:dyDescent="0.2">
      <c r="A1200" s="4"/>
      <c r="B1200" s="4"/>
      <c r="C1200" s="4"/>
      <c r="D1200" s="4"/>
      <c r="E1200" s="4"/>
      <c r="F1200" s="4"/>
      <c r="G1200" s="4"/>
      <c r="H1200" s="4"/>
      <c r="I1200" s="4"/>
      <c r="J1200" s="4"/>
      <c r="K1200" s="4"/>
    </row>
    <row r="1201" spans="1:11" s="1" customFormat="1" x14ac:dyDescent="0.2">
      <c r="A1201" s="4"/>
      <c r="B1201" s="4"/>
      <c r="C1201" s="4"/>
      <c r="D1201" s="4"/>
      <c r="E1201" s="4"/>
      <c r="F1201" s="4"/>
      <c r="G1201" s="4"/>
      <c r="H1201" s="4"/>
      <c r="I1201" s="4"/>
      <c r="J1201" s="4"/>
      <c r="K1201" s="4"/>
    </row>
    <row r="1202" spans="1:11" s="1" customFormat="1" x14ac:dyDescent="0.2">
      <c r="A1202" s="4"/>
      <c r="B1202" s="4"/>
      <c r="C1202" s="4"/>
      <c r="D1202" s="4"/>
      <c r="E1202" s="4"/>
      <c r="F1202" s="4"/>
      <c r="G1202" s="4"/>
      <c r="H1202" s="4"/>
      <c r="I1202" s="4"/>
      <c r="J1202" s="4"/>
      <c r="K1202" s="4"/>
    </row>
    <row r="1203" spans="1:11" s="1" customFormat="1" x14ac:dyDescent="0.2">
      <c r="A1203" s="4"/>
      <c r="B1203" s="4"/>
      <c r="C1203" s="4"/>
      <c r="D1203" s="4"/>
      <c r="E1203" s="4"/>
      <c r="F1203" s="4"/>
      <c r="G1203" s="4"/>
      <c r="H1203" s="4"/>
      <c r="I1203" s="4"/>
      <c r="J1203" s="4"/>
      <c r="K1203" s="4"/>
    </row>
    <row r="1204" spans="1:11" s="1" customFormat="1" x14ac:dyDescent="0.2">
      <c r="A1204" s="4"/>
      <c r="B1204" s="4"/>
      <c r="C1204" s="4"/>
      <c r="D1204" s="4"/>
      <c r="E1204" s="4"/>
      <c r="F1204" s="4"/>
      <c r="G1204" s="4"/>
      <c r="H1204" s="4"/>
      <c r="I1204" s="4"/>
      <c r="J1204" s="4"/>
      <c r="K1204" s="4"/>
    </row>
    <row r="1205" spans="1:11" s="1" customFormat="1" x14ac:dyDescent="0.2">
      <c r="A1205" s="4"/>
      <c r="B1205" s="4"/>
      <c r="C1205" s="4"/>
      <c r="D1205" s="4"/>
      <c r="E1205" s="4"/>
      <c r="F1205" s="4"/>
      <c r="G1205" s="4"/>
      <c r="H1205" s="4"/>
      <c r="I1205" s="4"/>
      <c r="J1205" s="4"/>
      <c r="K1205" s="4"/>
    </row>
    <row r="1206" spans="1:11" s="1" customFormat="1" x14ac:dyDescent="0.2">
      <c r="A1206" s="4"/>
      <c r="B1206" s="4"/>
      <c r="C1206" s="4"/>
      <c r="D1206" s="4"/>
      <c r="E1206" s="4"/>
      <c r="F1206" s="4"/>
      <c r="G1206" s="4"/>
      <c r="H1206" s="4"/>
      <c r="I1206" s="4"/>
      <c r="J1206" s="4"/>
      <c r="K1206" s="4"/>
    </row>
    <row r="1207" spans="1:11" s="1" customFormat="1" x14ac:dyDescent="0.2">
      <c r="A1207" s="4"/>
      <c r="B1207" s="4"/>
      <c r="C1207" s="4"/>
      <c r="D1207" s="4"/>
      <c r="E1207" s="4"/>
      <c r="F1207" s="4"/>
      <c r="G1207" s="4"/>
      <c r="H1207" s="4"/>
      <c r="I1207" s="4"/>
      <c r="J1207" s="4"/>
      <c r="K1207" s="4"/>
    </row>
    <row r="1208" spans="1:11" s="1" customFormat="1" x14ac:dyDescent="0.2">
      <c r="A1208" s="4"/>
      <c r="B1208" s="4"/>
      <c r="C1208" s="4"/>
      <c r="D1208" s="4"/>
      <c r="E1208" s="4"/>
      <c r="F1208" s="4"/>
      <c r="G1208" s="4"/>
      <c r="H1208" s="4"/>
      <c r="I1208" s="4"/>
      <c r="J1208" s="4"/>
      <c r="K1208" s="4"/>
    </row>
    <row r="1209" spans="1:11" s="1" customFormat="1" x14ac:dyDescent="0.2">
      <c r="A1209" s="4"/>
      <c r="B1209" s="4"/>
      <c r="C1209" s="4"/>
      <c r="D1209" s="4"/>
      <c r="E1209" s="4"/>
      <c r="F1209" s="4"/>
      <c r="G1209" s="4"/>
      <c r="H1209" s="4"/>
      <c r="I1209" s="4"/>
      <c r="J1209" s="4"/>
      <c r="K1209" s="4"/>
    </row>
    <row r="1210" spans="1:11" s="1" customFormat="1" x14ac:dyDescent="0.2">
      <c r="A1210" s="4"/>
      <c r="B1210" s="4"/>
      <c r="C1210" s="4"/>
      <c r="D1210" s="4"/>
      <c r="E1210" s="4"/>
      <c r="F1210" s="4"/>
      <c r="G1210" s="4"/>
      <c r="H1210" s="4"/>
      <c r="I1210" s="4"/>
      <c r="J1210" s="4"/>
      <c r="K1210" s="4"/>
    </row>
    <row r="1211" spans="1:11" s="1" customFormat="1" x14ac:dyDescent="0.2">
      <c r="A1211" s="4"/>
      <c r="B1211" s="4"/>
      <c r="C1211" s="4"/>
      <c r="D1211" s="4"/>
      <c r="E1211" s="4"/>
      <c r="F1211" s="4"/>
      <c r="G1211" s="4"/>
      <c r="H1211" s="4"/>
      <c r="I1211" s="4"/>
      <c r="J1211" s="4"/>
      <c r="K1211" s="4"/>
    </row>
    <row r="1212" spans="1:11" s="1" customFormat="1" x14ac:dyDescent="0.2">
      <c r="A1212" s="4"/>
      <c r="B1212" s="4"/>
      <c r="C1212" s="4"/>
      <c r="D1212" s="4"/>
      <c r="E1212" s="4"/>
      <c r="F1212" s="4"/>
      <c r="G1212" s="4"/>
      <c r="H1212" s="4"/>
      <c r="I1212" s="4"/>
      <c r="J1212" s="4"/>
      <c r="K1212" s="4"/>
    </row>
    <row r="1213" spans="1:11" s="1" customFormat="1" x14ac:dyDescent="0.2">
      <c r="A1213" s="4"/>
      <c r="B1213" s="4"/>
      <c r="C1213" s="4"/>
      <c r="D1213" s="4"/>
      <c r="E1213" s="4"/>
      <c r="F1213" s="4"/>
      <c r="G1213" s="4"/>
      <c r="H1213" s="4"/>
      <c r="I1213" s="4"/>
      <c r="J1213" s="4"/>
      <c r="K1213" s="4"/>
    </row>
    <row r="1214" spans="1:11" s="1" customFormat="1" x14ac:dyDescent="0.2">
      <c r="A1214" s="4"/>
      <c r="B1214" s="4"/>
      <c r="C1214" s="4"/>
      <c r="D1214" s="4"/>
      <c r="E1214" s="4"/>
      <c r="F1214" s="4"/>
      <c r="G1214" s="4"/>
      <c r="H1214" s="4"/>
      <c r="I1214" s="4"/>
      <c r="J1214" s="4"/>
      <c r="K1214" s="4"/>
    </row>
    <row r="1215" spans="1:11" s="1" customFormat="1" x14ac:dyDescent="0.2">
      <c r="A1215" s="4"/>
      <c r="B1215" s="4"/>
      <c r="C1215" s="4"/>
      <c r="D1215" s="4"/>
      <c r="E1215" s="4"/>
      <c r="F1215" s="4"/>
      <c r="G1215" s="4"/>
      <c r="H1215" s="4"/>
      <c r="I1215" s="4"/>
      <c r="J1215" s="4"/>
      <c r="K1215" s="4"/>
    </row>
    <row r="1216" spans="1:11" s="1" customFormat="1" x14ac:dyDescent="0.2">
      <c r="A1216" s="4"/>
      <c r="B1216" s="4"/>
      <c r="C1216" s="4"/>
      <c r="D1216" s="4"/>
      <c r="E1216" s="4"/>
      <c r="F1216" s="4"/>
      <c r="G1216" s="4"/>
      <c r="H1216" s="4"/>
      <c r="I1216" s="4"/>
      <c r="J1216" s="4"/>
      <c r="K1216" s="4"/>
    </row>
    <row r="1217" spans="1:11" s="1" customFormat="1" x14ac:dyDescent="0.2">
      <c r="A1217" s="4"/>
      <c r="B1217" s="4"/>
      <c r="C1217" s="4"/>
      <c r="D1217" s="4"/>
      <c r="E1217" s="4"/>
      <c r="F1217" s="4"/>
      <c r="G1217" s="4"/>
      <c r="H1217" s="4"/>
      <c r="I1217" s="4"/>
      <c r="J1217" s="4"/>
      <c r="K1217" s="4"/>
    </row>
    <row r="1218" spans="1:11" s="1" customFormat="1" x14ac:dyDescent="0.2">
      <c r="A1218" s="4"/>
      <c r="B1218" s="4"/>
      <c r="C1218" s="4"/>
      <c r="D1218" s="4"/>
      <c r="E1218" s="4"/>
      <c r="F1218" s="4"/>
      <c r="G1218" s="4"/>
      <c r="H1218" s="4"/>
      <c r="I1218" s="4"/>
      <c r="J1218" s="4"/>
      <c r="K1218" s="4"/>
    </row>
    <row r="1219" spans="1:11" s="1" customFormat="1" x14ac:dyDescent="0.2">
      <c r="A1219" s="4"/>
      <c r="B1219" s="4"/>
      <c r="C1219" s="4"/>
      <c r="D1219" s="4"/>
      <c r="E1219" s="4"/>
      <c r="F1219" s="4"/>
      <c r="G1219" s="4"/>
      <c r="H1219" s="4"/>
      <c r="I1219" s="4"/>
      <c r="J1219" s="4"/>
      <c r="K1219" s="4"/>
    </row>
    <row r="1220" spans="1:11" s="1" customFormat="1" x14ac:dyDescent="0.2">
      <c r="A1220" s="4"/>
      <c r="B1220" s="4"/>
      <c r="C1220" s="4"/>
      <c r="D1220" s="4"/>
      <c r="E1220" s="4"/>
      <c r="F1220" s="4"/>
      <c r="G1220" s="4"/>
      <c r="H1220" s="4"/>
      <c r="I1220" s="4"/>
      <c r="J1220" s="4"/>
      <c r="K1220" s="4"/>
    </row>
    <row r="1221" spans="1:11" s="1" customFormat="1" x14ac:dyDescent="0.2">
      <c r="A1221" s="4"/>
      <c r="B1221" s="4"/>
      <c r="C1221" s="4"/>
      <c r="D1221" s="4"/>
      <c r="E1221" s="4"/>
      <c r="F1221" s="4"/>
      <c r="G1221" s="4"/>
      <c r="H1221" s="4"/>
      <c r="I1221" s="4"/>
      <c r="J1221" s="4"/>
      <c r="K1221" s="4"/>
    </row>
    <row r="1222" spans="1:11" s="1" customFormat="1" x14ac:dyDescent="0.2">
      <c r="A1222" s="4"/>
      <c r="B1222" s="4"/>
      <c r="C1222" s="4"/>
      <c r="D1222" s="4"/>
      <c r="E1222" s="4"/>
      <c r="F1222" s="4"/>
      <c r="G1222" s="4"/>
      <c r="H1222" s="4"/>
      <c r="I1222" s="4"/>
      <c r="J1222" s="4"/>
      <c r="K1222" s="4"/>
    </row>
    <row r="1223" spans="1:11" s="1" customFormat="1" x14ac:dyDescent="0.2">
      <c r="A1223" s="4"/>
      <c r="B1223" s="4"/>
      <c r="C1223" s="4"/>
      <c r="D1223" s="4"/>
      <c r="E1223" s="4"/>
      <c r="F1223" s="4"/>
      <c r="G1223" s="4"/>
      <c r="H1223" s="4"/>
      <c r="I1223" s="4"/>
      <c r="J1223" s="4"/>
      <c r="K1223" s="4"/>
    </row>
    <row r="1224" spans="1:11" s="1" customFormat="1" x14ac:dyDescent="0.2">
      <c r="A1224" s="4"/>
      <c r="B1224" s="4"/>
      <c r="C1224" s="4"/>
      <c r="D1224" s="4"/>
      <c r="E1224" s="4"/>
      <c r="F1224" s="4"/>
      <c r="G1224" s="4"/>
      <c r="H1224" s="4"/>
      <c r="I1224" s="4"/>
      <c r="J1224" s="4"/>
      <c r="K1224" s="4"/>
    </row>
    <row r="1225" spans="1:11" s="1" customFormat="1" x14ac:dyDescent="0.2">
      <c r="A1225" s="4"/>
      <c r="B1225" s="4"/>
      <c r="C1225" s="4"/>
      <c r="D1225" s="4"/>
      <c r="E1225" s="4"/>
      <c r="F1225" s="4"/>
      <c r="G1225" s="4"/>
      <c r="H1225" s="4"/>
      <c r="I1225" s="4"/>
      <c r="J1225" s="4"/>
      <c r="K1225" s="4"/>
    </row>
    <row r="1226" spans="1:11" s="1" customFormat="1" x14ac:dyDescent="0.2">
      <c r="A1226" s="4"/>
      <c r="B1226" s="4"/>
      <c r="C1226" s="4"/>
      <c r="D1226" s="4"/>
      <c r="E1226" s="4"/>
      <c r="F1226" s="4"/>
      <c r="G1226" s="4"/>
      <c r="H1226" s="4"/>
      <c r="I1226" s="4"/>
      <c r="J1226" s="4"/>
      <c r="K1226" s="4"/>
    </row>
    <row r="1227" spans="1:11" s="1" customFormat="1" x14ac:dyDescent="0.2">
      <c r="A1227" s="4"/>
      <c r="B1227" s="4"/>
      <c r="C1227" s="4"/>
      <c r="D1227" s="4"/>
      <c r="E1227" s="4"/>
      <c r="F1227" s="4"/>
      <c r="G1227" s="4"/>
      <c r="H1227" s="4"/>
      <c r="I1227" s="4"/>
      <c r="J1227" s="4"/>
      <c r="K1227" s="4"/>
    </row>
    <row r="1228" spans="1:11" s="1" customFormat="1" x14ac:dyDescent="0.2">
      <c r="A1228" s="4"/>
      <c r="B1228" s="4"/>
      <c r="C1228" s="4"/>
      <c r="D1228" s="4"/>
      <c r="E1228" s="4"/>
      <c r="F1228" s="4"/>
      <c r="G1228" s="4"/>
      <c r="H1228" s="4"/>
      <c r="I1228" s="4"/>
      <c r="J1228" s="4"/>
      <c r="K1228" s="4"/>
    </row>
    <row r="1229" spans="1:11" s="1" customFormat="1" x14ac:dyDescent="0.2">
      <c r="A1229" s="4"/>
      <c r="B1229" s="4"/>
      <c r="C1229" s="4"/>
      <c r="D1229" s="4"/>
      <c r="E1229" s="4"/>
      <c r="F1229" s="4"/>
      <c r="G1229" s="4"/>
      <c r="H1229" s="4"/>
      <c r="I1229" s="4"/>
      <c r="J1229" s="4"/>
      <c r="K1229" s="4"/>
    </row>
    <row r="1230" spans="1:11" s="1" customFormat="1" x14ac:dyDescent="0.2">
      <c r="A1230" s="4"/>
      <c r="B1230" s="4"/>
      <c r="C1230" s="4"/>
      <c r="D1230" s="4"/>
      <c r="E1230" s="4"/>
      <c r="F1230" s="4"/>
      <c r="G1230" s="4"/>
      <c r="H1230" s="4"/>
      <c r="I1230" s="4"/>
      <c r="J1230" s="4"/>
      <c r="K1230" s="4"/>
    </row>
    <row r="1231" spans="1:11" s="1" customFormat="1" x14ac:dyDescent="0.2">
      <c r="A1231" s="4"/>
      <c r="B1231" s="4"/>
      <c r="C1231" s="4"/>
      <c r="D1231" s="4"/>
      <c r="E1231" s="4"/>
      <c r="F1231" s="4"/>
      <c r="G1231" s="4"/>
      <c r="H1231" s="4"/>
      <c r="I1231" s="4"/>
      <c r="J1231" s="4"/>
      <c r="K1231" s="4"/>
    </row>
    <row r="1232" spans="1:11" s="1" customFormat="1" x14ac:dyDescent="0.2">
      <c r="A1232" s="4"/>
      <c r="B1232" s="4"/>
      <c r="C1232" s="4"/>
      <c r="D1232" s="4"/>
      <c r="E1232" s="4"/>
      <c r="F1232" s="4"/>
      <c r="G1232" s="4"/>
      <c r="H1232" s="4"/>
      <c r="I1232" s="4"/>
      <c r="J1232" s="4"/>
      <c r="K1232" s="4"/>
    </row>
    <row r="1233" spans="1:11" s="1" customFormat="1" x14ac:dyDescent="0.2">
      <c r="A1233" s="4"/>
      <c r="B1233" s="4"/>
      <c r="C1233" s="4"/>
      <c r="D1233" s="4"/>
      <c r="E1233" s="4"/>
      <c r="F1233" s="4"/>
      <c r="G1233" s="4"/>
      <c r="H1233" s="4"/>
      <c r="I1233" s="4"/>
      <c r="J1233" s="4"/>
      <c r="K1233" s="4"/>
    </row>
    <row r="1234" spans="1:11" s="1" customFormat="1" x14ac:dyDescent="0.2">
      <c r="A1234" s="4"/>
      <c r="B1234" s="4"/>
      <c r="C1234" s="4"/>
      <c r="D1234" s="4"/>
      <c r="E1234" s="4"/>
      <c r="F1234" s="4"/>
      <c r="G1234" s="4"/>
      <c r="H1234" s="4"/>
      <c r="I1234" s="4"/>
      <c r="J1234" s="4"/>
      <c r="K1234" s="4"/>
    </row>
    <row r="1235" spans="1:11" s="1" customFormat="1" x14ac:dyDescent="0.2">
      <c r="A1235" s="4"/>
      <c r="B1235" s="4"/>
      <c r="C1235" s="4"/>
      <c r="D1235" s="4"/>
      <c r="E1235" s="4"/>
      <c r="F1235" s="4"/>
      <c r="G1235" s="4"/>
      <c r="H1235" s="4"/>
      <c r="I1235" s="4"/>
      <c r="J1235" s="4"/>
      <c r="K1235" s="4"/>
    </row>
    <row r="1236" spans="1:11" s="1" customFormat="1" x14ac:dyDescent="0.2">
      <c r="A1236" s="4"/>
      <c r="B1236" s="4"/>
      <c r="C1236" s="4"/>
      <c r="D1236" s="4"/>
      <c r="E1236" s="4"/>
      <c r="F1236" s="4"/>
      <c r="G1236" s="4"/>
      <c r="H1236" s="4"/>
      <c r="I1236" s="4"/>
      <c r="J1236" s="4"/>
      <c r="K1236" s="4"/>
    </row>
    <row r="1237" spans="1:11" s="1" customFormat="1" x14ac:dyDescent="0.2">
      <c r="A1237" s="4"/>
      <c r="B1237" s="4"/>
      <c r="C1237" s="4"/>
      <c r="D1237" s="4"/>
      <c r="E1237" s="4"/>
      <c r="F1237" s="4"/>
      <c r="G1237" s="4"/>
      <c r="H1237" s="4"/>
      <c r="I1237" s="4"/>
      <c r="J1237" s="4"/>
      <c r="K1237" s="4"/>
    </row>
    <row r="1238" spans="1:11" s="1" customFormat="1" x14ac:dyDescent="0.2">
      <c r="A1238" s="4"/>
      <c r="B1238" s="4"/>
      <c r="C1238" s="4"/>
      <c r="D1238" s="4"/>
      <c r="E1238" s="4"/>
      <c r="F1238" s="4"/>
      <c r="G1238" s="4"/>
      <c r="H1238" s="4"/>
      <c r="I1238" s="4"/>
      <c r="J1238" s="4"/>
      <c r="K1238" s="4"/>
    </row>
    <row r="1239" spans="1:11" s="1" customFormat="1" x14ac:dyDescent="0.2">
      <c r="A1239" s="4"/>
      <c r="B1239" s="4"/>
      <c r="C1239" s="4"/>
      <c r="D1239" s="4"/>
      <c r="E1239" s="4"/>
      <c r="F1239" s="4"/>
      <c r="G1239" s="4"/>
      <c r="H1239" s="4"/>
      <c r="I1239" s="4"/>
      <c r="J1239" s="4"/>
      <c r="K1239" s="4"/>
    </row>
    <row r="1240" spans="1:11" s="1" customFormat="1" x14ac:dyDescent="0.2">
      <c r="A1240" s="4"/>
      <c r="B1240" s="4"/>
      <c r="C1240" s="4"/>
      <c r="D1240" s="4"/>
      <c r="E1240" s="4"/>
      <c r="F1240" s="4"/>
      <c r="G1240" s="4"/>
      <c r="H1240" s="4"/>
      <c r="I1240" s="4"/>
      <c r="J1240" s="4"/>
      <c r="K1240" s="4"/>
    </row>
    <row r="1241" spans="1:11" s="1" customFormat="1" x14ac:dyDescent="0.2">
      <c r="A1241" s="4"/>
      <c r="B1241" s="4"/>
      <c r="C1241" s="4"/>
      <c r="D1241" s="4"/>
      <c r="E1241" s="4"/>
      <c r="F1241" s="4"/>
      <c r="G1241" s="4"/>
      <c r="H1241" s="4"/>
      <c r="I1241" s="4"/>
      <c r="J1241" s="4"/>
      <c r="K1241" s="4"/>
    </row>
    <row r="1242" spans="1:11" s="1" customFormat="1" x14ac:dyDescent="0.2">
      <c r="A1242" s="4"/>
      <c r="B1242" s="4"/>
      <c r="C1242" s="4"/>
      <c r="D1242" s="4"/>
      <c r="E1242" s="4"/>
      <c r="F1242" s="4"/>
      <c r="G1242" s="4"/>
      <c r="H1242" s="4"/>
      <c r="I1242" s="4"/>
      <c r="J1242" s="4"/>
      <c r="K1242" s="4"/>
    </row>
    <row r="1243" spans="1:11" s="1" customFormat="1" x14ac:dyDescent="0.2">
      <c r="A1243" s="4"/>
      <c r="B1243" s="4"/>
      <c r="C1243" s="4"/>
      <c r="D1243" s="4"/>
      <c r="E1243" s="4"/>
      <c r="F1243" s="4"/>
      <c r="G1243" s="4"/>
      <c r="H1243" s="4"/>
      <c r="I1243" s="4"/>
      <c r="J1243" s="4"/>
      <c r="K1243" s="4"/>
    </row>
    <row r="1244" spans="1:11" s="1" customFormat="1" x14ac:dyDescent="0.2">
      <c r="A1244" s="4"/>
      <c r="B1244" s="4"/>
      <c r="C1244" s="4"/>
      <c r="D1244" s="4"/>
      <c r="E1244" s="4"/>
      <c r="F1244" s="4"/>
      <c r="G1244" s="4"/>
      <c r="H1244" s="4"/>
      <c r="I1244" s="4"/>
      <c r="J1244" s="4"/>
      <c r="K1244" s="4"/>
    </row>
    <row r="1245" spans="1:11" s="1" customFormat="1" x14ac:dyDescent="0.2">
      <c r="A1245" s="4"/>
      <c r="B1245" s="4"/>
      <c r="C1245" s="4"/>
      <c r="D1245" s="4"/>
      <c r="E1245" s="4"/>
      <c r="F1245" s="4"/>
      <c r="G1245" s="4"/>
      <c r="H1245" s="4"/>
      <c r="I1245" s="4"/>
      <c r="J1245" s="4"/>
      <c r="K1245" s="4"/>
    </row>
    <row r="1246" spans="1:11" s="1" customFormat="1" x14ac:dyDescent="0.2">
      <c r="A1246" s="4"/>
      <c r="B1246" s="4"/>
      <c r="C1246" s="4"/>
      <c r="D1246" s="4"/>
      <c r="E1246" s="4"/>
      <c r="F1246" s="4"/>
      <c r="G1246" s="4"/>
      <c r="H1246" s="4"/>
      <c r="I1246" s="4"/>
      <c r="J1246" s="4"/>
      <c r="K1246" s="4"/>
    </row>
    <row r="1247" spans="1:11" s="1" customFormat="1" x14ac:dyDescent="0.2">
      <c r="A1247" s="4"/>
      <c r="B1247" s="4"/>
      <c r="C1247" s="4"/>
      <c r="D1247" s="4"/>
      <c r="E1247" s="4"/>
      <c r="F1247" s="4"/>
      <c r="G1247" s="4"/>
      <c r="H1247" s="4"/>
      <c r="I1247" s="4"/>
      <c r="J1247" s="4"/>
      <c r="K1247" s="4"/>
    </row>
    <row r="1248" spans="1:11" s="1" customFormat="1" x14ac:dyDescent="0.2">
      <c r="A1248" s="4"/>
      <c r="B1248" s="4"/>
      <c r="C1248" s="4"/>
      <c r="D1248" s="4"/>
      <c r="E1248" s="4"/>
      <c r="F1248" s="4"/>
      <c r="G1248" s="4"/>
      <c r="H1248" s="4"/>
      <c r="I1248" s="4"/>
      <c r="J1248" s="4"/>
      <c r="K1248" s="4"/>
    </row>
    <row r="1249" spans="1:11" s="1" customFormat="1" x14ac:dyDescent="0.2">
      <c r="A1249" s="4"/>
      <c r="B1249" s="4"/>
      <c r="C1249" s="4"/>
      <c r="D1249" s="4"/>
      <c r="E1249" s="4"/>
      <c r="F1249" s="4"/>
      <c r="G1249" s="4"/>
      <c r="H1249" s="4"/>
      <c r="I1249" s="4"/>
      <c r="J1249" s="4"/>
      <c r="K1249" s="4"/>
    </row>
    <row r="1250" spans="1:11" s="1" customFormat="1" x14ac:dyDescent="0.2">
      <c r="A1250" s="4"/>
      <c r="B1250" s="4"/>
      <c r="C1250" s="4"/>
      <c r="D1250" s="4"/>
      <c r="E1250" s="4"/>
      <c r="F1250" s="4"/>
      <c r="G1250" s="4"/>
      <c r="H1250" s="4"/>
      <c r="I1250" s="4"/>
      <c r="J1250" s="4"/>
      <c r="K1250" s="4"/>
    </row>
    <row r="1251" spans="1:11" s="1" customFormat="1" x14ac:dyDescent="0.2">
      <c r="A1251" s="4"/>
      <c r="B1251" s="4"/>
      <c r="C1251" s="4"/>
      <c r="D1251" s="4"/>
      <c r="E1251" s="4"/>
      <c r="F1251" s="4"/>
      <c r="G1251" s="4"/>
      <c r="H1251" s="4"/>
      <c r="I1251" s="4"/>
      <c r="J1251" s="4"/>
      <c r="K1251" s="4"/>
    </row>
    <row r="1252" spans="1:11" s="1" customFormat="1" x14ac:dyDescent="0.2">
      <c r="A1252" s="4"/>
      <c r="B1252" s="4"/>
      <c r="C1252" s="4"/>
      <c r="D1252" s="4"/>
      <c r="E1252" s="4"/>
      <c r="F1252" s="4"/>
      <c r="G1252" s="4"/>
      <c r="H1252" s="4"/>
      <c r="I1252" s="4"/>
      <c r="J1252" s="4"/>
      <c r="K1252" s="4"/>
    </row>
    <row r="1253" spans="1:11" s="1" customFormat="1" x14ac:dyDescent="0.2">
      <c r="A1253" s="4"/>
      <c r="B1253" s="4"/>
      <c r="C1253" s="4"/>
      <c r="D1253" s="4"/>
      <c r="E1253" s="4"/>
      <c r="F1253" s="4"/>
      <c r="G1253" s="4"/>
      <c r="H1253" s="4"/>
      <c r="I1253" s="4"/>
      <c r="J1253" s="4"/>
      <c r="K1253" s="4"/>
    </row>
    <row r="1254" spans="1:11" s="1" customFormat="1" x14ac:dyDescent="0.2">
      <c r="A1254" s="4"/>
      <c r="B1254" s="4"/>
      <c r="C1254" s="4"/>
      <c r="D1254" s="4"/>
      <c r="E1254" s="4"/>
      <c r="F1254" s="4"/>
      <c r="G1254" s="4"/>
      <c r="H1254" s="4"/>
      <c r="I1254" s="4"/>
      <c r="J1254" s="4"/>
      <c r="K1254" s="4"/>
    </row>
    <row r="1255" spans="1:11" s="1" customFormat="1" x14ac:dyDescent="0.2">
      <c r="A1255" s="4"/>
      <c r="B1255" s="4"/>
      <c r="C1255" s="4"/>
      <c r="D1255" s="4"/>
      <c r="E1255" s="4"/>
      <c r="F1255" s="4"/>
      <c r="G1255" s="4"/>
      <c r="H1255" s="4"/>
      <c r="I1255" s="4"/>
      <c r="J1255" s="4"/>
      <c r="K1255" s="4"/>
    </row>
    <row r="1256" spans="1:11" s="1" customFormat="1" x14ac:dyDescent="0.2">
      <c r="A1256" s="4"/>
      <c r="B1256" s="4"/>
      <c r="C1256" s="4"/>
      <c r="D1256" s="4"/>
      <c r="E1256" s="4"/>
      <c r="F1256" s="4"/>
      <c r="G1256" s="4"/>
      <c r="H1256" s="4"/>
      <c r="I1256" s="4"/>
      <c r="J1256" s="4"/>
      <c r="K1256" s="4"/>
    </row>
    <row r="1257" spans="1:11" s="1" customFormat="1" x14ac:dyDescent="0.2">
      <c r="A1257" s="4"/>
      <c r="B1257" s="4"/>
      <c r="C1257" s="4"/>
      <c r="D1257" s="4"/>
      <c r="E1257" s="4"/>
      <c r="F1257" s="4"/>
      <c r="G1257" s="4"/>
      <c r="H1257" s="4"/>
      <c r="I1257" s="4"/>
      <c r="J1257" s="4"/>
      <c r="K1257" s="4"/>
    </row>
    <row r="1258" spans="1:11" s="1" customFormat="1" x14ac:dyDescent="0.2">
      <c r="A1258" s="4"/>
      <c r="B1258" s="4"/>
      <c r="C1258" s="4"/>
      <c r="D1258" s="4"/>
      <c r="E1258" s="4"/>
      <c r="F1258" s="4"/>
      <c r="G1258" s="4"/>
      <c r="H1258" s="4"/>
      <c r="I1258" s="4"/>
      <c r="J1258" s="4"/>
      <c r="K1258" s="4"/>
    </row>
    <row r="1259" spans="1:11" s="1" customFormat="1" x14ac:dyDescent="0.2">
      <c r="A1259" s="4"/>
      <c r="B1259" s="4"/>
      <c r="C1259" s="4"/>
      <c r="D1259" s="4"/>
      <c r="E1259" s="4"/>
      <c r="F1259" s="4"/>
      <c r="G1259" s="4"/>
      <c r="H1259" s="4"/>
      <c r="I1259" s="4"/>
      <c r="J1259" s="4"/>
      <c r="K1259" s="4"/>
    </row>
    <row r="1260" spans="1:11" s="1" customFormat="1" x14ac:dyDescent="0.2">
      <c r="A1260" s="4"/>
      <c r="B1260" s="4"/>
      <c r="C1260" s="4"/>
      <c r="D1260" s="4"/>
      <c r="E1260" s="4"/>
      <c r="F1260" s="4"/>
      <c r="G1260" s="4"/>
      <c r="H1260" s="4"/>
      <c r="I1260" s="4"/>
      <c r="J1260" s="4"/>
      <c r="K1260" s="4"/>
    </row>
    <row r="1261" spans="1:11" s="1" customFormat="1" x14ac:dyDescent="0.2">
      <c r="A1261" s="4"/>
      <c r="B1261" s="4"/>
      <c r="C1261" s="4"/>
      <c r="D1261" s="4"/>
      <c r="E1261" s="4"/>
      <c r="F1261" s="4"/>
      <c r="G1261" s="4"/>
      <c r="H1261" s="4"/>
      <c r="I1261" s="4"/>
      <c r="J1261" s="4"/>
      <c r="K1261" s="4"/>
    </row>
    <row r="1262" spans="1:11" s="1" customFormat="1" x14ac:dyDescent="0.2">
      <c r="A1262" s="4"/>
      <c r="B1262" s="4"/>
      <c r="C1262" s="4"/>
      <c r="D1262" s="4"/>
      <c r="E1262" s="4"/>
      <c r="F1262" s="4"/>
      <c r="G1262" s="4"/>
      <c r="H1262" s="4"/>
      <c r="I1262" s="4"/>
      <c r="J1262" s="4"/>
      <c r="K1262" s="4"/>
    </row>
    <row r="1263" spans="1:11" s="1" customFormat="1" x14ac:dyDescent="0.2">
      <c r="A1263" s="4"/>
      <c r="B1263" s="4"/>
      <c r="C1263" s="4"/>
      <c r="D1263" s="4"/>
      <c r="E1263" s="4"/>
      <c r="F1263" s="4"/>
      <c r="G1263" s="4"/>
      <c r="H1263" s="4"/>
      <c r="I1263" s="4"/>
      <c r="J1263" s="4"/>
      <c r="K1263" s="4"/>
    </row>
    <row r="1264" spans="1:11" s="1" customFormat="1" x14ac:dyDescent="0.2">
      <c r="A1264" s="4"/>
      <c r="B1264" s="4"/>
      <c r="C1264" s="4"/>
      <c r="D1264" s="4"/>
      <c r="E1264" s="4"/>
      <c r="F1264" s="4"/>
      <c r="G1264" s="4"/>
      <c r="H1264" s="4"/>
      <c r="I1264" s="4"/>
      <c r="J1264" s="4"/>
      <c r="K1264" s="4"/>
    </row>
    <row r="1265" spans="1:11" s="1" customFormat="1" x14ac:dyDescent="0.2">
      <c r="A1265" s="4"/>
      <c r="B1265" s="4"/>
      <c r="C1265" s="4"/>
      <c r="D1265" s="4"/>
      <c r="E1265" s="4"/>
      <c r="F1265" s="4"/>
      <c r="G1265" s="4"/>
      <c r="H1265" s="4"/>
      <c r="I1265" s="4"/>
      <c r="J1265" s="4"/>
      <c r="K1265" s="4"/>
    </row>
    <row r="1266" spans="1:11" s="1" customFormat="1" x14ac:dyDescent="0.2">
      <c r="A1266" s="4"/>
      <c r="B1266" s="4"/>
      <c r="C1266" s="4"/>
      <c r="D1266" s="4"/>
      <c r="E1266" s="4"/>
      <c r="F1266" s="4"/>
      <c r="G1266" s="4"/>
      <c r="H1266" s="4"/>
      <c r="I1266" s="4"/>
      <c r="J1266" s="4"/>
      <c r="K1266" s="4"/>
    </row>
    <row r="1267" spans="1:11" s="1" customFormat="1" x14ac:dyDescent="0.2">
      <c r="A1267" s="4"/>
      <c r="B1267" s="4"/>
      <c r="C1267" s="4"/>
      <c r="D1267" s="4"/>
      <c r="E1267" s="4"/>
      <c r="F1267" s="4"/>
      <c r="G1267" s="4"/>
      <c r="H1267" s="4"/>
      <c r="I1267" s="4"/>
      <c r="J1267" s="4"/>
      <c r="K1267" s="4"/>
    </row>
    <row r="1268" spans="1:11" s="1" customFormat="1" x14ac:dyDescent="0.2">
      <c r="A1268" s="4"/>
      <c r="B1268" s="4"/>
      <c r="C1268" s="4"/>
      <c r="D1268" s="4"/>
      <c r="E1268" s="4"/>
      <c r="F1268" s="4"/>
      <c r="G1268" s="4"/>
      <c r="H1268" s="4"/>
      <c r="I1268" s="4"/>
      <c r="J1268" s="4"/>
      <c r="K1268" s="4"/>
    </row>
    <row r="1269" spans="1:11" s="1" customFormat="1" x14ac:dyDescent="0.2">
      <c r="A1269" s="4"/>
      <c r="B1269" s="4"/>
      <c r="C1269" s="4"/>
      <c r="D1269" s="4"/>
      <c r="E1269" s="4"/>
      <c r="F1269" s="4"/>
      <c r="G1269" s="4"/>
      <c r="H1269" s="4"/>
      <c r="I1269" s="4"/>
      <c r="J1269" s="4"/>
      <c r="K1269" s="4"/>
    </row>
    <row r="1270" spans="1:11" s="1" customFormat="1" x14ac:dyDescent="0.2">
      <c r="A1270" s="4"/>
      <c r="B1270" s="4"/>
      <c r="C1270" s="4"/>
      <c r="D1270" s="4"/>
      <c r="E1270" s="4"/>
      <c r="F1270" s="4"/>
      <c r="G1270" s="4"/>
      <c r="H1270" s="4"/>
      <c r="I1270" s="4"/>
      <c r="J1270" s="4"/>
      <c r="K1270" s="4"/>
    </row>
    <row r="1271" spans="1:11" s="1" customFormat="1" x14ac:dyDescent="0.2">
      <c r="A1271" s="4"/>
      <c r="B1271" s="4"/>
      <c r="C1271" s="4"/>
      <c r="D1271" s="4"/>
      <c r="E1271" s="4"/>
      <c r="F1271" s="4"/>
      <c r="G1271" s="4"/>
      <c r="H1271" s="4"/>
      <c r="I1271" s="4"/>
      <c r="J1271" s="4"/>
      <c r="K1271" s="4"/>
    </row>
    <row r="1272" spans="1:11" s="1" customFormat="1" x14ac:dyDescent="0.2">
      <c r="A1272" s="4"/>
      <c r="B1272" s="4"/>
      <c r="C1272" s="4"/>
      <c r="D1272" s="4"/>
      <c r="E1272" s="4"/>
      <c r="F1272" s="4"/>
      <c r="G1272" s="4"/>
      <c r="H1272" s="4"/>
      <c r="I1272" s="4"/>
      <c r="J1272" s="4"/>
      <c r="K1272" s="4"/>
    </row>
    <row r="1273" spans="1:11" s="1" customFormat="1" x14ac:dyDescent="0.2">
      <c r="A1273" s="4"/>
      <c r="B1273" s="4"/>
      <c r="C1273" s="4"/>
      <c r="D1273" s="4"/>
      <c r="E1273" s="4"/>
      <c r="F1273" s="4"/>
      <c r="G1273" s="4"/>
      <c r="H1273" s="4"/>
      <c r="I1273" s="4"/>
      <c r="J1273" s="4"/>
      <c r="K1273" s="4"/>
    </row>
    <row r="1274" spans="1:11" s="1" customFormat="1" x14ac:dyDescent="0.2">
      <c r="A1274" s="4"/>
      <c r="B1274" s="4"/>
      <c r="C1274" s="4"/>
      <c r="D1274" s="4"/>
      <c r="E1274" s="4"/>
      <c r="F1274" s="4"/>
      <c r="G1274" s="4"/>
      <c r="H1274" s="4"/>
      <c r="I1274" s="4"/>
      <c r="J1274" s="4"/>
      <c r="K1274" s="4"/>
    </row>
    <row r="1275" spans="1:11" s="1" customFormat="1" x14ac:dyDescent="0.2">
      <c r="A1275" s="4"/>
      <c r="B1275" s="4"/>
      <c r="C1275" s="4"/>
      <c r="D1275" s="4"/>
      <c r="E1275" s="4"/>
      <c r="F1275" s="4"/>
      <c r="G1275" s="4"/>
      <c r="H1275" s="4"/>
      <c r="I1275" s="4"/>
      <c r="J1275" s="4"/>
      <c r="K1275" s="4"/>
    </row>
    <row r="1276" spans="1:11" s="1" customFormat="1" x14ac:dyDescent="0.2">
      <c r="A1276" s="4"/>
      <c r="B1276" s="4"/>
      <c r="C1276" s="4"/>
      <c r="D1276" s="4"/>
      <c r="E1276" s="4"/>
      <c r="F1276" s="4"/>
      <c r="G1276" s="4"/>
      <c r="H1276" s="4"/>
      <c r="I1276" s="4"/>
      <c r="J1276" s="4"/>
      <c r="K1276" s="4"/>
    </row>
    <row r="1277" spans="1:11" s="1" customFormat="1" x14ac:dyDescent="0.2">
      <c r="A1277" s="4"/>
      <c r="B1277" s="4"/>
      <c r="C1277" s="4"/>
      <c r="D1277" s="4"/>
      <c r="E1277" s="4"/>
      <c r="F1277" s="4"/>
      <c r="G1277" s="4"/>
      <c r="H1277" s="4"/>
      <c r="I1277" s="4"/>
      <c r="J1277" s="4"/>
      <c r="K1277" s="4"/>
    </row>
    <row r="1278" spans="1:11" s="1" customFormat="1" x14ac:dyDescent="0.2">
      <c r="A1278" s="4"/>
      <c r="B1278" s="4"/>
      <c r="C1278" s="4"/>
      <c r="D1278" s="4"/>
      <c r="E1278" s="4"/>
      <c r="F1278" s="4"/>
      <c r="G1278" s="4"/>
      <c r="H1278" s="4"/>
      <c r="I1278" s="4"/>
      <c r="J1278" s="4"/>
      <c r="K1278" s="4"/>
    </row>
    <row r="1279" spans="1:11" s="1" customFormat="1" x14ac:dyDescent="0.2">
      <c r="A1279" s="4"/>
      <c r="B1279" s="4"/>
      <c r="C1279" s="4"/>
      <c r="D1279" s="4"/>
      <c r="E1279" s="4"/>
      <c r="F1279" s="4"/>
      <c r="G1279" s="4"/>
      <c r="H1279" s="4"/>
      <c r="I1279" s="4"/>
      <c r="J1279" s="4"/>
      <c r="K1279" s="4"/>
    </row>
    <row r="1280" spans="1:11" s="1" customFormat="1" x14ac:dyDescent="0.2">
      <c r="A1280" s="4"/>
      <c r="B1280" s="4"/>
      <c r="C1280" s="4"/>
      <c r="D1280" s="4"/>
      <c r="E1280" s="4"/>
      <c r="F1280" s="4"/>
      <c r="G1280" s="4"/>
      <c r="H1280" s="4"/>
      <c r="I1280" s="4"/>
      <c r="J1280" s="4"/>
      <c r="K1280" s="4"/>
    </row>
    <row r="1281" spans="1:11" s="1" customFormat="1" x14ac:dyDescent="0.2">
      <c r="A1281" s="4"/>
      <c r="B1281" s="4"/>
      <c r="C1281" s="4"/>
      <c r="D1281" s="4"/>
      <c r="E1281" s="4"/>
      <c r="F1281" s="4"/>
      <c r="G1281" s="4"/>
      <c r="H1281" s="4"/>
      <c r="I1281" s="4"/>
      <c r="J1281" s="4"/>
      <c r="K1281" s="4"/>
    </row>
    <row r="1282" spans="1:11" s="1" customFormat="1" x14ac:dyDescent="0.2">
      <c r="A1282" s="4"/>
      <c r="B1282" s="4"/>
      <c r="C1282" s="4"/>
      <c r="D1282" s="4"/>
      <c r="E1282" s="4"/>
      <c r="F1282" s="4"/>
      <c r="G1282" s="4"/>
      <c r="H1282" s="4"/>
      <c r="I1282" s="4"/>
      <c r="J1282" s="4"/>
      <c r="K1282" s="4"/>
    </row>
    <row r="1283" spans="1:11" s="1" customFormat="1" x14ac:dyDescent="0.2">
      <c r="A1283" s="4"/>
      <c r="B1283" s="4"/>
      <c r="C1283" s="4"/>
      <c r="D1283" s="4"/>
      <c r="E1283" s="4"/>
      <c r="F1283" s="4"/>
      <c r="G1283" s="4"/>
      <c r="H1283" s="4"/>
      <c r="I1283" s="4"/>
      <c r="J1283" s="4"/>
      <c r="K1283" s="4"/>
    </row>
    <row r="1284" spans="1:11" s="1" customFormat="1" x14ac:dyDescent="0.2">
      <c r="A1284" s="4"/>
      <c r="B1284" s="4"/>
      <c r="C1284" s="4"/>
      <c r="D1284" s="4"/>
      <c r="E1284" s="4"/>
      <c r="F1284" s="4"/>
      <c r="G1284" s="4"/>
      <c r="H1284" s="4"/>
      <c r="I1284" s="4"/>
      <c r="J1284" s="4"/>
      <c r="K1284" s="4"/>
    </row>
    <row r="1285" spans="1:11" s="1" customFormat="1" x14ac:dyDescent="0.2">
      <c r="A1285" s="4"/>
      <c r="B1285" s="4"/>
      <c r="C1285" s="4"/>
      <c r="D1285" s="4"/>
      <c r="E1285" s="4"/>
      <c r="F1285" s="4"/>
      <c r="G1285" s="4"/>
      <c r="H1285" s="4"/>
      <c r="I1285" s="4"/>
      <c r="J1285" s="4"/>
      <c r="K1285" s="4"/>
    </row>
    <row r="1286" spans="1:11" s="1" customFormat="1" x14ac:dyDescent="0.2">
      <c r="A1286" s="4"/>
      <c r="B1286" s="4"/>
      <c r="C1286" s="4"/>
      <c r="D1286" s="4"/>
      <c r="E1286" s="4"/>
      <c r="F1286" s="4"/>
      <c r="G1286" s="4"/>
      <c r="H1286" s="4"/>
      <c r="I1286" s="4"/>
      <c r="J1286" s="4"/>
      <c r="K1286" s="4"/>
    </row>
    <row r="1287" spans="1:11" s="1" customFormat="1" x14ac:dyDescent="0.2">
      <c r="A1287" s="4"/>
      <c r="B1287" s="4"/>
      <c r="C1287" s="4"/>
      <c r="D1287" s="4"/>
      <c r="E1287" s="4"/>
      <c r="F1287" s="4"/>
      <c r="G1287" s="4"/>
      <c r="H1287" s="4"/>
      <c r="I1287" s="4"/>
      <c r="J1287" s="4"/>
      <c r="K1287" s="4"/>
    </row>
    <row r="1288" spans="1:11" s="1" customFormat="1" x14ac:dyDescent="0.2">
      <c r="A1288" s="4"/>
      <c r="B1288" s="4"/>
      <c r="C1288" s="4"/>
      <c r="D1288" s="4"/>
      <c r="E1288" s="4"/>
      <c r="F1288" s="4"/>
      <c r="G1288" s="4"/>
      <c r="H1288" s="4"/>
      <c r="I1288" s="4"/>
      <c r="J1288" s="4"/>
      <c r="K1288" s="4"/>
    </row>
    <row r="1289" spans="1:11" s="1" customFormat="1" x14ac:dyDescent="0.2">
      <c r="A1289" s="4"/>
      <c r="B1289" s="4"/>
      <c r="C1289" s="4"/>
      <c r="D1289" s="4"/>
      <c r="E1289" s="4"/>
      <c r="F1289" s="4"/>
      <c r="G1289" s="4"/>
      <c r="H1289" s="4"/>
      <c r="I1289" s="4"/>
      <c r="J1289" s="4"/>
      <c r="K1289" s="4"/>
    </row>
    <row r="1290" spans="1:11" s="1" customFormat="1" x14ac:dyDescent="0.2">
      <c r="A1290" s="4"/>
      <c r="B1290" s="4"/>
      <c r="C1290" s="4"/>
      <c r="D1290" s="4"/>
      <c r="E1290" s="4"/>
      <c r="F1290" s="4"/>
      <c r="G1290" s="4"/>
      <c r="H1290" s="4"/>
      <c r="I1290" s="4"/>
      <c r="J1290" s="4"/>
      <c r="K1290" s="4"/>
    </row>
    <row r="1291" spans="1:11" s="1" customFormat="1" x14ac:dyDescent="0.2">
      <c r="A1291" s="4"/>
      <c r="B1291" s="4"/>
      <c r="C1291" s="4"/>
      <c r="D1291" s="4"/>
      <c r="E1291" s="4"/>
      <c r="F1291" s="4"/>
      <c r="G1291" s="4"/>
      <c r="H1291" s="4"/>
      <c r="I1291" s="4"/>
      <c r="J1291" s="4"/>
      <c r="K1291" s="4"/>
    </row>
    <row r="1292" spans="1:11" s="1" customFormat="1" x14ac:dyDescent="0.2">
      <c r="A1292" s="4"/>
      <c r="B1292" s="4"/>
      <c r="C1292" s="4"/>
      <c r="D1292" s="4"/>
      <c r="E1292" s="4"/>
      <c r="F1292" s="4"/>
      <c r="G1292" s="4"/>
      <c r="H1292" s="4"/>
      <c r="I1292" s="4"/>
      <c r="J1292" s="4"/>
      <c r="K1292" s="4"/>
    </row>
    <row r="1293" spans="1:11" s="1" customFormat="1" x14ac:dyDescent="0.2">
      <c r="A1293" s="4"/>
      <c r="B1293" s="4"/>
      <c r="C1293" s="4"/>
      <c r="D1293" s="4"/>
      <c r="E1293" s="4"/>
      <c r="F1293" s="4"/>
      <c r="G1293" s="4"/>
      <c r="H1293" s="4"/>
      <c r="I1293" s="4"/>
      <c r="J1293" s="4"/>
      <c r="K1293" s="4"/>
    </row>
    <row r="1294" spans="1:11" s="1" customFormat="1" x14ac:dyDescent="0.2">
      <c r="A1294" s="4"/>
      <c r="B1294" s="4"/>
      <c r="C1294" s="4"/>
      <c r="D1294" s="4"/>
      <c r="E1294" s="4"/>
      <c r="F1294" s="4"/>
      <c r="G1294" s="4"/>
      <c r="H1294" s="4"/>
      <c r="I1294" s="4"/>
      <c r="J1294" s="4"/>
      <c r="K1294" s="4"/>
    </row>
    <row r="1295" spans="1:11" s="1" customFormat="1" x14ac:dyDescent="0.2">
      <c r="A1295" s="4"/>
      <c r="B1295" s="4"/>
      <c r="C1295" s="4"/>
      <c r="D1295" s="4"/>
      <c r="E1295" s="4"/>
      <c r="F1295" s="4"/>
      <c r="G1295" s="4"/>
      <c r="H1295" s="4"/>
      <c r="I1295" s="4"/>
      <c r="J1295" s="4"/>
      <c r="K1295" s="4"/>
    </row>
    <row r="1296" spans="1:11" s="1" customFormat="1" x14ac:dyDescent="0.2">
      <c r="A1296" s="4"/>
      <c r="B1296" s="4"/>
      <c r="C1296" s="4"/>
      <c r="D1296" s="4"/>
      <c r="E1296" s="4"/>
      <c r="F1296" s="4"/>
      <c r="G1296" s="4"/>
      <c r="H1296" s="4"/>
      <c r="I1296" s="4"/>
      <c r="J1296" s="4"/>
      <c r="K1296" s="4"/>
    </row>
    <row r="1297" spans="1:11" s="1" customFormat="1" x14ac:dyDescent="0.2">
      <c r="A1297" s="4"/>
      <c r="B1297" s="4"/>
      <c r="C1297" s="4"/>
      <c r="D1297" s="4"/>
      <c r="E1297" s="4"/>
      <c r="F1297" s="4"/>
      <c r="G1297" s="4"/>
      <c r="H1297" s="4"/>
      <c r="I1297" s="4"/>
      <c r="J1297" s="4"/>
      <c r="K1297" s="4"/>
    </row>
    <row r="1298" spans="1:11" s="1" customFormat="1" x14ac:dyDescent="0.2">
      <c r="A1298" s="4"/>
      <c r="B1298" s="4"/>
      <c r="C1298" s="4"/>
      <c r="D1298" s="4"/>
      <c r="E1298" s="4"/>
      <c r="F1298" s="4"/>
      <c r="G1298" s="4"/>
      <c r="H1298" s="4"/>
      <c r="I1298" s="4"/>
      <c r="J1298" s="4"/>
      <c r="K1298" s="4"/>
    </row>
    <row r="1299" spans="1:11" s="1" customFormat="1" x14ac:dyDescent="0.2">
      <c r="A1299" s="4"/>
      <c r="B1299" s="4"/>
      <c r="C1299" s="4"/>
      <c r="D1299" s="4"/>
      <c r="E1299" s="4"/>
      <c r="F1299" s="4"/>
      <c r="G1299" s="4"/>
      <c r="H1299" s="4"/>
      <c r="I1299" s="4"/>
      <c r="J1299" s="4"/>
      <c r="K1299" s="4"/>
    </row>
    <row r="1300" spans="1:11" s="1" customFormat="1" x14ac:dyDescent="0.2">
      <c r="A1300" s="4"/>
      <c r="B1300" s="4"/>
      <c r="C1300" s="4"/>
      <c r="D1300" s="4"/>
      <c r="E1300" s="4"/>
      <c r="F1300" s="4"/>
      <c r="G1300" s="4"/>
      <c r="H1300" s="4"/>
      <c r="I1300" s="4"/>
      <c r="J1300" s="4"/>
      <c r="K1300" s="4"/>
    </row>
    <row r="1301" spans="1:11" s="1" customFormat="1" x14ac:dyDescent="0.2">
      <c r="A1301" s="4"/>
      <c r="B1301" s="4"/>
      <c r="C1301" s="4"/>
      <c r="D1301" s="4"/>
      <c r="E1301" s="4"/>
      <c r="F1301" s="4"/>
      <c r="G1301" s="4"/>
      <c r="H1301" s="4"/>
      <c r="I1301" s="4"/>
      <c r="J1301" s="4"/>
      <c r="K1301" s="4"/>
    </row>
    <row r="1302" spans="1:11" s="1" customFormat="1" x14ac:dyDescent="0.2">
      <c r="A1302" s="4"/>
      <c r="B1302" s="4"/>
      <c r="C1302" s="4"/>
      <c r="D1302" s="4"/>
      <c r="E1302" s="4"/>
      <c r="F1302" s="4"/>
      <c r="G1302" s="4"/>
      <c r="H1302" s="4"/>
      <c r="I1302" s="4"/>
      <c r="J1302" s="4"/>
      <c r="K1302" s="4"/>
    </row>
    <row r="1303" spans="1:11" s="1" customFormat="1" x14ac:dyDescent="0.2">
      <c r="A1303" s="4"/>
      <c r="B1303" s="4"/>
      <c r="C1303" s="4"/>
      <c r="D1303" s="4"/>
      <c r="E1303" s="4"/>
      <c r="F1303" s="4"/>
      <c r="G1303" s="4"/>
      <c r="H1303" s="4"/>
      <c r="I1303" s="4"/>
      <c r="J1303" s="4"/>
      <c r="K1303" s="4"/>
    </row>
    <row r="1304" spans="1:11" s="1" customFormat="1" x14ac:dyDescent="0.2">
      <c r="A1304" s="4"/>
      <c r="B1304" s="4"/>
      <c r="C1304" s="4"/>
      <c r="D1304" s="4"/>
      <c r="E1304" s="4"/>
      <c r="F1304" s="4"/>
      <c r="G1304" s="4"/>
      <c r="H1304" s="4"/>
      <c r="I1304" s="4"/>
      <c r="J1304" s="4"/>
      <c r="K1304" s="4"/>
    </row>
    <row r="1305" spans="1:11" s="1" customFormat="1" x14ac:dyDescent="0.2">
      <c r="A1305" s="4"/>
      <c r="B1305" s="4"/>
      <c r="C1305" s="4"/>
      <c r="D1305" s="4"/>
      <c r="E1305" s="4"/>
      <c r="F1305" s="4"/>
      <c r="G1305" s="4"/>
      <c r="H1305" s="4"/>
      <c r="I1305" s="4"/>
      <c r="J1305" s="4"/>
      <c r="K1305" s="4"/>
    </row>
    <row r="1306" spans="1:11" s="1" customFormat="1" x14ac:dyDescent="0.2">
      <c r="A1306" s="4"/>
      <c r="B1306" s="4"/>
      <c r="C1306" s="4"/>
      <c r="D1306" s="4"/>
      <c r="E1306" s="4"/>
      <c r="F1306" s="4"/>
      <c r="G1306" s="4"/>
      <c r="H1306" s="4"/>
      <c r="I1306" s="4"/>
      <c r="J1306" s="4"/>
      <c r="K1306" s="4"/>
    </row>
    <row r="1307" spans="1:11" s="1" customFormat="1" x14ac:dyDescent="0.2">
      <c r="A1307" s="4"/>
      <c r="B1307" s="4"/>
      <c r="C1307" s="4"/>
      <c r="D1307" s="4"/>
      <c r="E1307" s="4"/>
      <c r="F1307" s="4"/>
      <c r="G1307" s="4"/>
      <c r="H1307" s="4"/>
      <c r="I1307" s="4"/>
      <c r="J1307" s="4"/>
      <c r="K1307" s="4"/>
    </row>
    <row r="1308" spans="1:11" s="1" customFormat="1" x14ac:dyDescent="0.2">
      <c r="A1308" s="4"/>
      <c r="B1308" s="4"/>
      <c r="C1308" s="4"/>
      <c r="D1308" s="4"/>
      <c r="E1308" s="4"/>
      <c r="F1308" s="4"/>
      <c r="G1308" s="4"/>
      <c r="H1308" s="4"/>
      <c r="I1308" s="4"/>
      <c r="J1308" s="4"/>
      <c r="K1308" s="4"/>
    </row>
    <row r="1309" spans="1:11" s="1" customFormat="1" x14ac:dyDescent="0.2">
      <c r="A1309" s="4"/>
      <c r="B1309" s="4"/>
      <c r="C1309" s="4"/>
      <c r="D1309" s="4"/>
      <c r="E1309" s="4"/>
      <c r="F1309" s="4"/>
      <c r="G1309" s="4"/>
      <c r="H1309" s="4"/>
      <c r="I1309" s="4"/>
      <c r="J1309" s="4"/>
      <c r="K1309" s="4"/>
    </row>
    <row r="1310" spans="1:11" s="1" customFormat="1" x14ac:dyDescent="0.2">
      <c r="A1310" s="4"/>
      <c r="B1310" s="4"/>
      <c r="C1310" s="4"/>
      <c r="D1310" s="4"/>
      <c r="E1310" s="4"/>
      <c r="F1310" s="4"/>
      <c r="G1310" s="4"/>
      <c r="H1310" s="4"/>
      <c r="I1310" s="4"/>
      <c r="J1310" s="4"/>
      <c r="K1310" s="4"/>
    </row>
    <row r="1311" spans="1:11" s="1" customFormat="1" x14ac:dyDescent="0.2">
      <c r="A1311" s="4"/>
      <c r="B1311" s="4"/>
      <c r="C1311" s="4"/>
      <c r="D1311" s="4"/>
      <c r="E1311" s="4"/>
      <c r="F1311" s="4"/>
      <c r="G1311" s="4"/>
      <c r="H1311" s="4"/>
      <c r="I1311" s="4"/>
      <c r="J1311" s="4"/>
      <c r="K1311" s="4"/>
    </row>
    <row r="1312" spans="1:11" s="1" customFormat="1" x14ac:dyDescent="0.2">
      <c r="A1312" s="4"/>
      <c r="B1312" s="4"/>
      <c r="C1312" s="4"/>
      <c r="D1312" s="4"/>
      <c r="E1312" s="4"/>
      <c r="F1312" s="4"/>
      <c r="G1312" s="4"/>
      <c r="H1312" s="4"/>
      <c r="I1312" s="4"/>
      <c r="J1312" s="4"/>
      <c r="K1312" s="4"/>
    </row>
    <row r="1313" spans="1:11" s="1" customFormat="1" x14ac:dyDescent="0.2">
      <c r="A1313" s="4"/>
      <c r="B1313" s="4"/>
      <c r="C1313" s="4"/>
      <c r="D1313" s="4"/>
      <c r="E1313" s="4"/>
      <c r="F1313" s="4"/>
      <c r="G1313" s="4"/>
      <c r="H1313" s="4"/>
      <c r="I1313" s="4"/>
      <c r="J1313" s="4"/>
      <c r="K1313" s="4"/>
    </row>
    <row r="1314" spans="1:11" s="1" customFormat="1" x14ac:dyDescent="0.2">
      <c r="A1314" s="4"/>
      <c r="B1314" s="4"/>
      <c r="C1314" s="4"/>
      <c r="D1314" s="4"/>
      <c r="E1314" s="4"/>
      <c r="F1314" s="4"/>
      <c r="G1314" s="4"/>
      <c r="H1314" s="4"/>
      <c r="I1314" s="4"/>
      <c r="J1314" s="4"/>
      <c r="K1314" s="4"/>
    </row>
    <row r="1315" spans="1:11" s="1" customFormat="1" x14ac:dyDescent="0.2">
      <c r="A1315" s="4"/>
      <c r="B1315" s="4"/>
      <c r="C1315" s="4"/>
      <c r="D1315" s="4"/>
      <c r="E1315" s="4"/>
      <c r="F1315" s="4"/>
      <c r="G1315" s="4"/>
      <c r="H1315" s="4"/>
      <c r="I1315" s="4"/>
      <c r="J1315" s="4"/>
      <c r="K1315" s="4"/>
    </row>
    <row r="1316" spans="1:11" s="1" customFormat="1" x14ac:dyDescent="0.2">
      <c r="A1316" s="4"/>
      <c r="B1316" s="4"/>
      <c r="C1316" s="4"/>
      <c r="D1316" s="4"/>
      <c r="E1316" s="4"/>
      <c r="F1316" s="4"/>
      <c r="G1316" s="4"/>
      <c r="H1316" s="4"/>
      <c r="I1316" s="4"/>
      <c r="J1316" s="4"/>
      <c r="K1316" s="4"/>
    </row>
    <row r="1317" spans="1:11" s="1" customFormat="1" x14ac:dyDescent="0.2">
      <c r="A1317" s="4"/>
      <c r="B1317" s="4"/>
      <c r="C1317" s="4"/>
      <c r="D1317" s="4"/>
      <c r="E1317" s="4"/>
      <c r="F1317" s="4"/>
      <c r="G1317" s="4"/>
      <c r="H1317" s="4"/>
      <c r="I1317" s="4"/>
      <c r="J1317" s="4"/>
      <c r="K1317" s="4"/>
    </row>
    <row r="1318" spans="1:11" s="1" customFormat="1" x14ac:dyDescent="0.2">
      <c r="A1318" s="4"/>
      <c r="B1318" s="4"/>
      <c r="C1318" s="4"/>
      <c r="D1318" s="4"/>
      <c r="E1318" s="4"/>
      <c r="F1318" s="4"/>
      <c r="G1318" s="4"/>
      <c r="H1318" s="4"/>
      <c r="I1318" s="4"/>
      <c r="J1318" s="4"/>
      <c r="K1318" s="4"/>
    </row>
    <row r="1319" spans="1:11" s="1" customFormat="1" x14ac:dyDescent="0.2">
      <c r="A1319" s="4"/>
      <c r="B1319" s="4"/>
      <c r="C1319" s="4"/>
      <c r="D1319" s="4"/>
      <c r="E1319" s="4"/>
      <c r="F1319" s="4"/>
      <c r="G1319" s="4"/>
      <c r="H1319" s="4"/>
      <c r="I1319" s="4"/>
      <c r="J1319" s="4"/>
      <c r="K1319" s="4"/>
    </row>
    <row r="1320" spans="1:11" s="1" customFormat="1" x14ac:dyDescent="0.2">
      <c r="A1320" s="4"/>
      <c r="B1320" s="4"/>
      <c r="C1320" s="4"/>
      <c r="D1320" s="4"/>
      <c r="E1320" s="4"/>
      <c r="F1320" s="4"/>
      <c r="G1320" s="4"/>
      <c r="H1320" s="4"/>
      <c r="I1320" s="4"/>
      <c r="J1320" s="4"/>
      <c r="K1320" s="4"/>
    </row>
    <row r="1321" spans="1:11" s="1" customFormat="1" x14ac:dyDescent="0.2">
      <c r="A1321" s="4"/>
      <c r="B1321" s="4"/>
      <c r="C1321" s="4"/>
      <c r="D1321" s="4"/>
      <c r="E1321" s="4"/>
      <c r="F1321" s="4"/>
      <c r="G1321" s="4"/>
      <c r="H1321" s="4"/>
      <c r="I1321" s="4"/>
      <c r="J1321" s="4"/>
      <c r="K1321" s="4"/>
    </row>
    <row r="1322" spans="1:11" s="1" customFormat="1" x14ac:dyDescent="0.2">
      <c r="A1322" s="4"/>
      <c r="B1322" s="4"/>
      <c r="C1322" s="4"/>
      <c r="D1322" s="4"/>
      <c r="E1322" s="4"/>
      <c r="F1322" s="4"/>
      <c r="G1322" s="4"/>
      <c r="H1322" s="4"/>
      <c r="I1322" s="4"/>
      <c r="J1322" s="4"/>
      <c r="K1322" s="4"/>
    </row>
    <row r="1323" spans="1:11" s="1" customFormat="1" x14ac:dyDescent="0.2">
      <c r="A1323" s="4"/>
      <c r="B1323" s="4"/>
      <c r="C1323" s="4"/>
      <c r="D1323" s="4"/>
      <c r="E1323" s="4"/>
      <c r="F1323" s="4"/>
      <c r="G1323" s="4"/>
      <c r="H1323" s="4"/>
      <c r="I1323" s="4"/>
      <c r="J1323" s="4"/>
      <c r="K1323" s="4"/>
    </row>
    <row r="1324" spans="1:11" s="1" customFormat="1" x14ac:dyDescent="0.2">
      <c r="A1324" s="4"/>
      <c r="B1324" s="4"/>
      <c r="C1324" s="4"/>
      <c r="D1324" s="4"/>
      <c r="E1324" s="4"/>
      <c r="F1324" s="4"/>
      <c r="G1324" s="4"/>
      <c r="H1324" s="4"/>
      <c r="I1324" s="4"/>
      <c r="J1324" s="4"/>
      <c r="K1324" s="4"/>
    </row>
    <row r="1325" spans="1:11" s="1" customFormat="1" x14ac:dyDescent="0.2">
      <c r="A1325" s="4"/>
      <c r="B1325" s="4"/>
      <c r="C1325" s="4"/>
      <c r="D1325" s="4"/>
      <c r="E1325" s="4"/>
      <c r="F1325" s="4"/>
      <c r="G1325" s="4"/>
      <c r="H1325" s="4"/>
      <c r="I1325" s="4"/>
      <c r="J1325" s="4"/>
      <c r="K1325" s="4"/>
    </row>
    <row r="1326" spans="1:11" s="1" customFormat="1" x14ac:dyDescent="0.2">
      <c r="A1326" s="4"/>
      <c r="B1326" s="4"/>
      <c r="C1326" s="4"/>
      <c r="D1326" s="4"/>
      <c r="E1326" s="4"/>
      <c r="F1326" s="4"/>
      <c r="G1326" s="4"/>
      <c r="H1326" s="4"/>
      <c r="I1326" s="4"/>
      <c r="J1326" s="4"/>
      <c r="K1326" s="4"/>
    </row>
    <row r="1327" spans="1:11" s="1" customFormat="1" x14ac:dyDescent="0.2">
      <c r="A1327" s="4"/>
      <c r="B1327" s="4"/>
      <c r="C1327" s="4"/>
      <c r="D1327" s="4"/>
      <c r="E1327" s="4"/>
      <c r="F1327" s="4"/>
      <c r="G1327" s="4"/>
      <c r="H1327" s="4"/>
      <c r="I1327" s="4"/>
      <c r="J1327" s="4"/>
      <c r="K1327" s="4"/>
    </row>
    <row r="1328" spans="1:11" s="1" customFormat="1" x14ac:dyDescent="0.2">
      <c r="A1328" s="4"/>
      <c r="B1328" s="4"/>
      <c r="C1328" s="4"/>
      <c r="D1328" s="4"/>
      <c r="E1328" s="4"/>
      <c r="F1328" s="4"/>
      <c r="G1328" s="4"/>
      <c r="H1328" s="4"/>
      <c r="I1328" s="4"/>
      <c r="J1328" s="4"/>
      <c r="K1328" s="4"/>
    </row>
    <row r="1329" spans="1:11" s="1" customFormat="1" x14ac:dyDescent="0.2">
      <c r="A1329" s="4"/>
      <c r="B1329" s="4"/>
      <c r="C1329" s="4"/>
      <c r="D1329" s="4"/>
      <c r="E1329" s="4"/>
      <c r="F1329" s="4"/>
      <c r="G1329" s="4"/>
      <c r="H1329" s="4"/>
      <c r="I1329" s="4"/>
      <c r="J1329" s="4"/>
      <c r="K1329" s="4"/>
    </row>
    <row r="1330" spans="1:11" s="1" customFormat="1" x14ac:dyDescent="0.2">
      <c r="A1330" s="4"/>
      <c r="B1330" s="4"/>
      <c r="C1330" s="4"/>
      <c r="D1330" s="4"/>
      <c r="E1330" s="4"/>
      <c r="F1330" s="4"/>
      <c r="G1330" s="4"/>
      <c r="H1330" s="4"/>
      <c r="I1330" s="4"/>
      <c r="J1330" s="4"/>
      <c r="K1330" s="4"/>
    </row>
    <row r="1331" spans="1:11" s="1" customFormat="1" x14ac:dyDescent="0.2">
      <c r="A1331" s="4"/>
      <c r="B1331" s="4"/>
      <c r="C1331" s="4"/>
      <c r="D1331" s="4"/>
      <c r="E1331" s="4"/>
      <c r="F1331" s="4"/>
      <c r="G1331" s="4"/>
      <c r="H1331" s="4"/>
      <c r="I1331" s="4"/>
      <c r="J1331" s="4"/>
      <c r="K1331" s="4"/>
    </row>
    <row r="1332" spans="1:11" s="1" customFormat="1" x14ac:dyDescent="0.2">
      <c r="A1332" s="4"/>
      <c r="B1332" s="4"/>
      <c r="C1332" s="4"/>
      <c r="D1332" s="4"/>
      <c r="E1332" s="4"/>
      <c r="F1332" s="4"/>
      <c r="G1332" s="4"/>
      <c r="H1332" s="4"/>
      <c r="I1332" s="4"/>
      <c r="J1332" s="4"/>
      <c r="K1332" s="4"/>
    </row>
    <row r="1333" spans="1:11" s="1" customFormat="1" x14ac:dyDescent="0.2">
      <c r="A1333" s="4"/>
      <c r="B1333" s="4"/>
      <c r="C1333" s="4"/>
      <c r="D1333" s="4"/>
      <c r="E1333" s="4"/>
      <c r="F1333" s="4"/>
      <c r="G1333" s="4"/>
      <c r="H1333" s="4"/>
      <c r="I1333" s="4"/>
      <c r="J1333" s="4"/>
      <c r="K1333" s="4"/>
    </row>
    <row r="1334" spans="1:11" s="1" customFormat="1" x14ac:dyDescent="0.2">
      <c r="A1334" s="4"/>
      <c r="B1334" s="4"/>
      <c r="C1334" s="4"/>
      <c r="D1334" s="4"/>
      <c r="E1334" s="4"/>
      <c r="F1334" s="4"/>
      <c r="G1334" s="4"/>
      <c r="H1334" s="4"/>
      <c r="I1334" s="4"/>
      <c r="J1334" s="4"/>
      <c r="K1334" s="4"/>
    </row>
    <row r="1335" spans="1:11" s="1" customFormat="1" x14ac:dyDescent="0.2">
      <c r="A1335" s="4"/>
      <c r="B1335" s="4"/>
      <c r="C1335" s="4"/>
      <c r="D1335" s="4"/>
      <c r="E1335" s="4"/>
      <c r="F1335" s="4"/>
      <c r="G1335" s="4"/>
      <c r="H1335" s="4"/>
      <c r="I1335" s="4"/>
      <c r="J1335" s="4"/>
      <c r="K1335" s="4"/>
    </row>
    <row r="1336" spans="1:11" s="1" customFormat="1" x14ac:dyDescent="0.2">
      <c r="A1336" s="4"/>
      <c r="B1336" s="4"/>
      <c r="C1336" s="4"/>
      <c r="D1336" s="4"/>
      <c r="E1336" s="4"/>
      <c r="F1336" s="4"/>
      <c r="G1336" s="4"/>
      <c r="H1336" s="4"/>
      <c r="I1336" s="4"/>
      <c r="J1336" s="4"/>
      <c r="K1336" s="4"/>
    </row>
    <row r="1337" spans="1:11" s="1" customFormat="1" x14ac:dyDescent="0.2">
      <c r="A1337" s="4"/>
      <c r="B1337" s="4"/>
      <c r="C1337" s="4"/>
      <c r="D1337" s="4"/>
      <c r="E1337" s="4"/>
      <c r="F1337" s="4"/>
      <c r="G1337" s="4"/>
      <c r="H1337" s="4"/>
      <c r="I1337" s="4"/>
      <c r="J1337" s="4"/>
      <c r="K1337" s="4"/>
    </row>
    <row r="1338" spans="1:11" s="1" customFormat="1" x14ac:dyDescent="0.2">
      <c r="A1338" s="4"/>
      <c r="B1338" s="4"/>
      <c r="C1338" s="4"/>
      <c r="D1338" s="4"/>
      <c r="E1338" s="4"/>
      <c r="F1338" s="4"/>
      <c r="G1338" s="4"/>
      <c r="H1338" s="4"/>
      <c r="I1338" s="4"/>
      <c r="J1338" s="4"/>
      <c r="K1338" s="4"/>
    </row>
    <row r="1339" spans="1:11" s="1" customFormat="1" x14ac:dyDescent="0.2">
      <c r="A1339" s="4"/>
      <c r="B1339" s="4"/>
      <c r="C1339" s="4"/>
      <c r="D1339" s="4"/>
      <c r="E1339" s="4"/>
      <c r="F1339" s="4"/>
      <c r="G1339" s="4"/>
      <c r="H1339" s="4"/>
      <c r="I1339" s="4"/>
      <c r="J1339" s="4"/>
      <c r="K1339" s="4"/>
    </row>
    <row r="1340" spans="1:11" s="1" customFormat="1" ht="12" customHeight="1" x14ac:dyDescent="0.2">
      <c r="A1340" s="4"/>
      <c r="B1340" s="4"/>
      <c r="C1340" s="4"/>
      <c r="D1340" s="4"/>
      <c r="E1340" s="4"/>
      <c r="F1340" s="4"/>
      <c r="G1340" s="4"/>
      <c r="H1340" s="4"/>
      <c r="I1340" s="4"/>
      <c r="J1340" s="4"/>
      <c r="K1340" s="4"/>
    </row>
    <row r="1341" spans="1:11" s="1" customFormat="1" x14ac:dyDescent="0.2">
      <c r="A1341" s="4"/>
      <c r="B1341" s="4"/>
      <c r="C1341" s="4"/>
      <c r="D1341" s="4"/>
      <c r="E1341" s="4"/>
      <c r="F1341" s="4"/>
      <c r="G1341" s="4"/>
      <c r="H1341" s="4"/>
      <c r="I1341" s="4"/>
      <c r="J1341" s="4"/>
      <c r="K1341" s="4"/>
    </row>
    <row r="1342" spans="1:11" s="1" customFormat="1" x14ac:dyDescent="0.2">
      <c r="A1342" s="4"/>
      <c r="B1342" s="4"/>
      <c r="C1342" s="4"/>
      <c r="D1342" s="4"/>
      <c r="E1342" s="4"/>
      <c r="F1342" s="4"/>
      <c r="G1342" s="4"/>
      <c r="H1342" s="4"/>
      <c r="I1342" s="4"/>
      <c r="J1342" s="4"/>
      <c r="K1342" s="4"/>
    </row>
    <row r="1343" spans="1:11" s="1" customFormat="1" x14ac:dyDescent="0.2">
      <c r="A1343" s="4"/>
      <c r="B1343" s="4"/>
      <c r="C1343" s="4"/>
      <c r="D1343" s="4"/>
      <c r="E1343" s="4"/>
      <c r="F1343" s="4"/>
      <c r="G1343" s="4"/>
      <c r="H1343" s="4"/>
      <c r="I1343" s="4"/>
      <c r="J1343" s="4"/>
      <c r="K1343" s="4"/>
    </row>
    <row r="1344" spans="1:11" s="1" customFormat="1" x14ac:dyDescent="0.2">
      <c r="A1344" s="4"/>
      <c r="B1344" s="4"/>
      <c r="C1344" s="4"/>
      <c r="D1344" s="4"/>
      <c r="E1344" s="4"/>
      <c r="F1344" s="4"/>
      <c r="G1344" s="4"/>
      <c r="H1344" s="4"/>
      <c r="I1344" s="4"/>
      <c r="J1344" s="4"/>
      <c r="K1344" s="4"/>
    </row>
    <row r="1345" spans="1:11" s="1" customFormat="1" x14ac:dyDescent="0.2">
      <c r="A1345" s="4"/>
      <c r="B1345" s="4"/>
      <c r="C1345" s="4"/>
      <c r="D1345" s="4"/>
      <c r="E1345" s="4"/>
      <c r="F1345" s="4"/>
      <c r="G1345" s="4"/>
      <c r="H1345" s="4"/>
      <c r="I1345" s="4"/>
      <c r="J1345" s="4"/>
      <c r="K1345" s="4"/>
    </row>
    <row r="1346" spans="1:11" s="1" customFormat="1" x14ac:dyDescent="0.2">
      <c r="A1346" s="4"/>
      <c r="B1346" s="4"/>
      <c r="C1346" s="4"/>
      <c r="D1346" s="4"/>
      <c r="E1346" s="4"/>
      <c r="F1346" s="4"/>
      <c r="G1346" s="4"/>
      <c r="H1346" s="4"/>
      <c r="I1346" s="4"/>
      <c r="J1346" s="4"/>
      <c r="K1346" s="4"/>
    </row>
    <row r="1347" spans="1:11" s="1" customFormat="1" x14ac:dyDescent="0.2">
      <c r="A1347" s="4"/>
      <c r="B1347" s="4"/>
      <c r="C1347" s="4"/>
      <c r="D1347" s="4"/>
      <c r="E1347" s="4"/>
      <c r="F1347" s="4"/>
      <c r="G1347" s="4"/>
      <c r="H1347" s="4"/>
      <c r="I1347" s="4"/>
      <c r="J1347" s="4"/>
      <c r="K1347" s="4"/>
    </row>
    <row r="1348" spans="1:11" s="1" customFormat="1" x14ac:dyDescent="0.2">
      <c r="A1348" s="4"/>
      <c r="B1348" s="4"/>
      <c r="C1348" s="4"/>
      <c r="D1348" s="4"/>
      <c r="E1348" s="4"/>
      <c r="F1348" s="4"/>
      <c r="G1348" s="4"/>
      <c r="H1348" s="4"/>
      <c r="I1348" s="4"/>
      <c r="J1348" s="4"/>
      <c r="K1348" s="4"/>
    </row>
    <row r="1349" spans="1:11" s="1" customFormat="1" x14ac:dyDescent="0.2">
      <c r="A1349" s="4"/>
      <c r="B1349" s="4"/>
      <c r="C1349" s="4"/>
      <c r="D1349" s="4"/>
      <c r="E1349" s="4"/>
      <c r="F1349" s="4"/>
      <c r="G1349" s="4"/>
      <c r="H1349" s="4"/>
      <c r="I1349" s="4"/>
      <c r="J1349" s="4"/>
      <c r="K1349" s="4"/>
    </row>
    <row r="1350" spans="1:11" s="1" customFormat="1" x14ac:dyDescent="0.2">
      <c r="A1350" s="4"/>
      <c r="B1350" s="4"/>
      <c r="C1350" s="4"/>
      <c r="D1350" s="4"/>
      <c r="E1350" s="4"/>
      <c r="F1350" s="4"/>
      <c r="G1350" s="4"/>
      <c r="H1350" s="4"/>
      <c r="I1350" s="4"/>
      <c r="J1350" s="4"/>
      <c r="K1350" s="4"/>
    </row>
    <row r="1351" spans="1:11" s="1" customFormat="1" x14ac:dyDescent="0.2">
      <c r="A1351" s="4"/>
      <c r="B1351" s="4"/>
      <c r="C1351" s="4"/>
      <c r="D1351" s="4"/>
      <c r="E1351" s="4"/>
      <c r="F1351" s="4"/>
      <c r="G1351" s="4"/>
      <c r="H1351" s="4"/>
      <c r="I1351" s="4"/>
      <c r="J1351" s="4"/>
      <c r="K1351" s="4"/>
    </row>
    <row r="1352" spans="1:11" s="1" customFormat="1" x14ac:dyDescent="0.2">
      <c r="A1352" s="4"/>
      <c r="B1352" s="4"/>
      <c r="C1352" s="4"/>
      <c r="D1352" s="4"/>
      <c r="E1352" s="4"/>
      <c r="F1352" s="4"/>
      <c r="G1352" s="4"/>
      <c r="H1352" s="4"/>
      <c r="I1352" s="4"/>
      <c r="J1352" s="4"/>
      <c r="K1352" s="4"/>
    </row>
    <row r="1353" spans="1:11" s="1" customFormat="1" x14ac:dyDescent="0.2">
      <c r="A1353" s="4"/>
      <c r="B1353" s="4"/>
      <c r="C1353" s="4"/>
      <c r="D1353" s="4"/>
      <c r="E1353" s="4"/>
      <c r="F1353" s="4"/>
      <c r="G1353" s="4"/>
      <c r="H1353" s="4"/>
      <c r="I1353" s="4"/>
      <c r="J1353" s="4"/>
      <c r="K1353" s="4"/>
    </row>
    <row r="1354" spans="1:11" s="1" customFormat="1" x14ac:dyDescent="0.2">
      <c r="A1354" s="4"/>
      <c r="B1354" s="4"/>
      <c r="C1354" s="4"/>
      <c r="D1354" s="4"/>
      <c r="E1354" s="4"/>
      <c r="F1354" s="4"/>
      <c r="G1354" s="4"/>
      <c r="H1354" s="4"/>
      <c r="I1354" s="4"/>
      <c r="J1354" s="4"/>
      <c r="K1354" s="4"/>
    </row>
    <row r="1355" spans="1:11" s="1" customFormat="1" x14ac:dyDescent="0.2">
      <c r="A1355" s="4"/>
      <c r="B1355" s="4"/>
      <c r="C1355" s="4"/>
      <c r="D1355" s="4"/>
      <c r="E1355" s="4"/>
      <c r="F1355" s="4"/>
      <c r="G1355" s="4"/>
      <c r="H1355" s="4"/>
      <c r="I1355" s="4"/>
      <c r="J1355" s="4"/>
      <c r="K1355" s="4"/>
    </row>
    <row r="1356" spans="1:11" s="1" customFormat="1" x14ac:dyDescent="0.2">
      <c r="A1356" s="4"/>
      <c r="B1356" s="4"/>
      <c r="C1356" s="4"/>
      <c r="D1356" s="4"/>
      <c r="E1356" s="4"/>
      <c r="F1356" s="4"/>
      <c r="G1356" s="4"/>
      <c r="H1356" s="4"/>
      <c r="I1356" s="4"/>
      <c r="J1356" s="4"/>
      <c r="K1356" s="4"/>
    </row>
    <row r="1357" spans="1:11" s="1" customFormat="1" x14ac:dyDescent="0.2">
      <c r="A1357" s="4"/>
      <c r="B1357" s="4"/>
      <c r="C1357" s="4"/>
      <c r="D1357" s="4"/>
      <c r="E1357" s="4"/>
      <c r="F1357" s="4"/>
      <c r="G1357" s="4"/>
      <c r="H1357" s="4"/>
      <c r="I1357" s="4"/>
      <c r="J1357" s="4"/>
      <c r="K1357" s="4"/>
    </row>
    <row r="1358" spans="1:11" s="1" customFormat="1" x14ac:dyDescent="0.2">
      <c r="A1358" s="4"/>
      <c r="B1358" s="4"/>
      <c r="C1358" s="4"/>
      <c r="D1358" s="4"/>
      <c r="E1358" s="4"/>
      <c r="F1358" s="4"/>
      <c r="G1358" s="4"/>
      <c r="H1358" s="4"/>
      <c r="I1358" s="4"/>
      <c r="J1358" s="4"/>
      <c r="K1358" s="4"/>
    </row>
    <row r="1359" spans="1:11" s="1" customFormat="1" x14ac:dyDescent="0.2">
      <c r="A1359" s="4"/>
      <c r="B1359" s="4"/>
      <c r="C1359" s="4"/>
      <c r="D1359" s="4"/>
      <c r="E1359" s="4"/>
      <c r="F1359" s="4"/>
      <c r="G1359" s="4"/>
      <c r="H1359" s="4"/>
      <c r="I1359" s="4"/>
      <c r="J1359" s="4"/>
      <c r="K1359" s="4"/>
    </row>
    <row r="1360" spans="1:11" s="1" customFormat="1" x14ac:dyDescent="0.2">
      <c r="A1360" s="4"/>
      <c r="B1360" s="4"/>
      <c r="C1360" s="4"/>
      <c r="D1360" s="4"/>
      <c r="E1360" s="4"/>
      <c r="F1360" s="4"/>
      <c r="G1360" s="4"/>
      <c r="H1360" s="4"/>
      <c r="I1360" s="4"/>
      <c r="J1360" s="4"/>
      <c r="K1360" s="4"/>
    </row>
    <row r="1361" spans="1:11" s="1" customFormat="1" x14ac:dyDescent="0.2">
      <c r="A1361" s="4"/>
      <c r="B1361" s="4"/>
      <c r="C1361" s="4"/>
      <c r="D1361" s="4"/>
      <c r="E1361" s="4"/>
      <c r="F1361" s="4"/>
      <c r="G1361" s="4"/>
      <c r="H1361" s="4"/>
      <c r="I1361" s="4"/>
      <c r="J1361" s="4"/>
      <c r="K1361" s="4"/>
    </row>
    <row r="1362" spans="1:11" s="1" customFormat="1" x14ac:dyDescent="0.2">
      <c r="A1362" s="4"/>
      <c r="B1362" s="4"/>
      <c r="C1362" s="4"/>
      <c r="D1362" s="4"/>
      <c r="E1362" s="4"/>
      <c r="F1362" s="4"/>
      <c r="G1362" s="4"/>
      <c r="H1362" s="4"/>
      <c r="I1362" s="4"/>
      <c r="J1362" s="4"/>
      <c r="K1362" s="4"/>
    </row>
    <row r="1363" spans="1:11" s="1" customFormat="1" x14ac:dyDescent="0.2">
      <c r="A1363" s="4"/>
      <c r="B1363" s="4"/>
      <c r="C1363" s="4"/>
      <c r="D1363" s="4"/>
      <c r="E1363" s="4"/>
      <c r="F1363" s="4"/>
      <c r="G1363" s="4"/>
      <c r="H1363" s="4"/>
      <c r="I1363" s="4"/>
      <c r="J1363" s="4"/>
      <c r="K1363" s="4"/>
    </row>
    <row r="1364" spans="1:11" s="1" customFormat="1" x14ac:dyDescent="0.2">
      <c r="A1364" s="4"/>
      <c r="B1364" s="4"/>
      <c r="C1364" s="4"/>
      <c r="D1364" s="4"/>
      <c r="E1364" s="4"/>
      <c r="F1364" s="4"/>
      <c r="G1364" s="4"/>
      <c r="H1364" s="4"/>
      <c r="I1364" s="4"/>
      <c r="J1364" s="4"/>
      <c r="K1364" s="4"/>
    </row>
    <row r="1365" spans="1:11" s="1" customFormat="1" x14ac:dyDescent="0.2">
      <c r="A1365" s="4"/>
      <c r="B1365" s="4"/>
      <c r="C1365" s="4"/>
      <c r="D1365" s="4"/>
      <c r="E1365" s="4"/>
      <c r="F1365" s="4"/>
      <c r="G1365" s="4"/>
      <c r="H1365" s="4"/>
      <c r="I1365" s="4"/>
      <c r="J1365" s="4"/>
      <c r="K1365" s="4"/>
    </row>
    <row r="1366" spans="1:11" s="1" customFormat="1" x14ac:dyDescent="0.2">
      <c r="A1366" s="4"/>
      <c r="B1366" s="4"/>
      <c r="C1366" s="4"/>
      <c r="D1366" s="4"/>
      <c r="E1366" s="4"/>
      <c r="F1366" s="4"/>
      <c r="G1366" s="4"/>
      <c r="H1366" s="4"/>
      <c r="I1366" s="4"/>
      <c r="J1366" s="4"/>
      <c r="K1366" s="4"/>
    </row>
    <row r="1367" spans="1:11" s="1" customFormat="1" x14ac:dyDescent="0.2">
      <c r="A1367" s="4"/>
      <c r="B1367" s="4"/>
      <c r="C1367" s="4"/>
      <c r="D1367" s="4"/>
      <c r="E1367" s="4"/>
      <c r="F1367" s="4"/>
      <c r="G1367" s="4"/>
      <c r="H1367" s="4"/>
      <c r="I1367" s="4"/>
      <c r="J1367" s="4"/>
      <c r="K1367" s="4"/>
    </row>
    <row r="1368" spans="1:11" s="1" customFormat="1" x14ac:dyDescent="0.2">
      <c r="A1368" s="4"/>
      <c r="B1368" s="4"/>
      <c r="C1368" s="4"/>
      <c r="D1368" s="4"/>
      <c r="E1368" s="4"/>
      <c r="F1368" s="4"/>
      <c r="G1368" s="4"/>
      <c r="H1368" s="4"/>
      <c r="I1368" s="4"/>
      <c r="J1368" s="4"/>
      <c r="K1368" s="4"/>
    </row>
    <row r="1369" spans="1:11" s="1" customFormat="1" x14ac:dyDescent="0.2">
      <c r="A1369" s="4"/>
      <c r="B1369" s="4"/>
      <c r="C1369" s="4"/>
      <c r="D1369" s="4"/>
      <c r="E1369" s="4"/>
      <c r="F1369" s="4"/>
      <c r="G1369" s="4"/>
      <c r="H1369" s="4"/>
      <c r="I1369" s="4"/>
      <c r="J1369" s="4"/>
      <c r="K1369" s="4"/>
    </row>
    <row r="1370" spans="1:11" s="1" customFormat="1" x14ac:dyDescent="0.2">
      <c r="A1370" s="4"/>
      <c r="B1370" s="4"/>
      <c r="C1370" s="4"/>
      <c r="D1370" s="4"/>
      <c r="E1370" s="4"/>
      <c r="F1370" s="4"/>
      <c r="G1370" s="4"/>
      <c r="H1370" s="4"/>
      <c r="I1370" s="4"/>
      <c r="J1370" s="4"/>
      <c r="K1370" s="4"/>
    </row>
    <row r="1371" spans="1:11" s="1" customFormat="1" x14ac:dyDescent="0.2">
      <c r="A1371" s="4"/>
      <c r="B1371" s="4"/>
      <c r="C1371" s="4"/>
      <c r="D1371" s="4"/>
      <c r="E1371" s="4"/>
      <c r="F1371" s="4"/>
      <c r="G1371" s="4"/>
      <c r="H1371" s="4"/>
      <c r="I1371" s="4"/>
      <c r="J1371" s="4"/>
      <c r="K1371" s="4"/>
    </row>
    <row r="1372" spans="1:11" s="1" customFormat="1" x14ac:dyDescent="0.2">
      <c r="A1372" s="4"/>
      <c r="B1372" s="4"/>
      <c r="C1372" s="4"/>
      <c r="D1372" s="4"/>
      <c r="E1372" s="4"/>
      <c r="F1372" s="4"/>
      <c r="G1372" s="4"/>
      <c r="H1372" s="4"/>
      <c r="I1372" s="4"/>
      <c r="J1372" s="4"/>
      <c r="K1372" s="4"/>
    </row>
    <row r="1373" spans="1:11" s="1" customFormat="1" x14ac:dyDescent="0.2">
      <c r="A1373" s="4"/>
      <c r="B1373" s="4"/>
      <c r="C1373" s="4"/>
      <c r="D1373" s="4"/>
      <c r="E1373" s="4"/>
      <c r="F1373" s="4"/>
      <c r="G1373" s="4"/>
      <c r="H1373" s="4"/>
      <c r="I1373" s="4"/>
      <c r="J1373" s="4"/>
      <c r="K1373" s="4"/>
    </row>
    <row r="1374" spans="1:11" s="1" customFormat="1" x14ac:dyDescent="0.2">
      <c r="A1374" s="4"/>
      <c r="B1374" s="4"/>
      <c r="C1374" s="4"/>
      <c r="D1374" s="4"/>
      <c r="E1374" s="4"/>
      <c r="F1374" s="4"/>
      <c r="G1374" s="4"/>
      <c r="H1374" s="4"/>
      <c r="I1374" s="4"/>
      <c r="J1374" s="4"/>
      <c r="K1374" s="4"/>
    </row>
    <row r="1375" spans="1:11" s="1" customFormat="1" x14ac:dyDescent="0.2">
      <c r="A1375" s="4"/>
      <c r="B1375" s="4"/>
      <c r="C1375" s="4"/>
      <c r="D1375" s="4"/>
      <c r="E1375" s="4"/>
      <c r="F1375" s="4"/>
      <c r="G1375" s="4"/>
      <c r="H1375" s="4"/>
      <c r="I1375" s="4"/>
      <c r="J1375" s="4"/>
      <c r="K1375" s="4"/>
    </row>
    <row r="1376" spans="1:11" s="1" customFormat="1" x14ac:dyDescent="0.2">
      <c r="A1376" s="4"/>
      <c r="B1376" s="4"/>
      <c r="C1376" s="4"/>
      <c r="D1376" s="4"/>
      <c r="E1376" s="4"/>
      <c r="F1376" s="4"/>
      <c r="G1376" s="4"/>
      <c r="H1376" s="4"/>
      <c r="I1376" s="4"/>
      <c r="J1376" s="4"/>
      <c r="K1376" s="4"/>
    </row>
    <row r="1377" spans="1:11" s="1" customFormat="1" x14ac:dyDescent="0.2">
      <c r="A1377" s="4"/>
      <c r="B1377" s="4"/>
      <c r="C1377" s="4"/>
      <c r="D1377" s="4"/>
      <c r="E1377" s="4"/>
      <c r="F1377" s="4"/>
      <c r="G1377" s="4"/>
      <c r="H1377" s="4"/>
      <c r="I1377" s="4"/>
      <c r="J1377" s="4"/>
      <c r="K1377" s="4"/>
    </row>
    <row r="1378" spans="1:11" s="1" customFormat="1" x14ac:dyDescent="0.2">
      <c r="A1378" s="4"/>
      <c r="B1378" s="4"/>
      <c r="C1378" s="4"/>
      <c r="D1378" s="4"/>
      <c r="E1378" s="4"/>
      <c r="F1378" s="4"/>
      <c r="G1378" s="4"/>
      <c r="H1378" s="4"/>
      <c r="I1378" s="4"/>
      <c r="J1378" s="4"/>
      <c r="K1378" s="4"/>
    </row>
    <row r="1379" spans="1:11" s="1" customFormat="1" x14ac:dyDescent="0.2">
      <c r="A1379" s="4"/>
      <c r="B1379" s="4"/>
      <c r="C1379" s="4"/>
      <c r="D1379" s="4"/>
      <c r="E1379" s="4"/>
      <c r="F1379" s="4"/>
      <c r="G1379" s="4"/>
      <c r="H1379" s="4"/>
      <c r="I1379" s="4"/>
      <c r="J1379" s="4"/>
      <c r="K1379" s="4"/>
    </row>
    <row r="1380" spans="1:11" s="1" customFormat="1" x14ac:dyDescent="0.2">
      <c r="A1380" s="4"/>
      <c r="B1380" s="4"/>
      <c r="C1380" s="4"/>
      <c r="D1380" s="4"/>
      <c r="E1380" s="4"/>
      <c r="F1380" s="4"/>
      <c r="G1380" s="4"/>
      <c r="H1380" s="4"/>
      <c r="I1380" s="4"/>
      <c r="J1380" s="4"/>
      <c r="K1380" s="4"/>
    </row>
    <row r="1381" spans="1:11" s="1" customFormat="1" x14ac:dyDescent="0.2">
      <c r="A1381" s="4"/>
      <c r="B1381" s="4"/>
      <c r="C1381" s="4"/>
      <c r="D1381" s="4"/>
      <c r="E1381" s="4"/>
      <c r="F1381" s="4"/>
      <c r="G1381" s="4"/>
      <c r="H1381" s="4"/>
      <c r="I1381" s="4"/>
      <c r="J1381" s="4"/>
      <c r="K1381" s="4"/>
    </row>
    <row r="1382" spans="1:11" s="1" customFormat="1" x14ac:dyDescent="0.2">
      <c r="A1382" s="4"/>
      <c r="B1382" s="4"/>
      <c r="C1382" s="4"/>
      <c r="D1382" s="4"/>
      <c r="E1382" s="4"/>
      <c r="F1382" s="4"/>
      <c r="G1382" s="4"/>
      <c r="H1382" s="4"/>
      <c r="I1382" s="4"/>
      <c r="J1382" s="4"/>
      <c r="K1382" s="4"/>
    </row>
    <row r="1383" spans="1:11" s="1" customFormat="1" x14ac:dyDescent="0.2">
      <c r="A1383" s="4"/>
      <c r="B1383" s="4"/>
      <c r="C1383" s="4"/>
      <c r="D1383" s="4"/>
      <c r="E1383" s="4"/>
      <c r="F1383" s="4"/>
      <c r="G1383" s="4"/>
      <c r="H1383" s="4"/>
      <c r="I1383" s="4"/>
      <c r="J1383" s="4"/>
      <c r="K1383" s="4"/>
    </row>
    <row r="1384" spans="1:11" s="1" customFormat="1" x14ac:dyDescent="0.2">
      <c r="A1384" s="4"/>
      <c r="B1384" s="4"/>
      <c r="C1384" s="4"/>
      <c r="D1384" s="4"/>
      <c r="E1384" s="4"/>
      <c r="F1384" s="4"/>
      <c r="G1384" s="4"/>
      <c r="H1384" s="4"/>
      <c r="I1384" s="4"/>
      <c r="J1384" s="4"/>
      <c r="K1384" s="4"/>
    </row>
    <row r="1385" spans="1:11" s="1" customFormat="1" x14ac:dyDescent="0.2">
      <c r="A1385" s="4"/>
      <c r="B1385" s="4"/>
      <c r="C1385" s="4"/>
      <c r="D1385" s="4"/>
      <c r="E1385" s="4"/>
      <c r="F1385" s="4"/>
      <c r="G1385" s="4"/>
      <c r="H1385" s="4"/>
      <c r="I1385" s="4"/>
      <c r="J1385" s="4"/>
      <c r="K1385" s="4"/>
    </row>
    <row r="1386" spans="1:11" s="1" customFormat="1" x14ac:dyDescent="0.2">
      <c r="A1386" s="4"/>
      <c r="B1386" s="4"/>
      <c r="C1386" s="4"/>
      <c r="D1386" s="4"/>
      <c r="E1386" s="4"/>
      <c r="F1386" s="4"/>
      <c r="G1386" s="4"/>
      <c r="H1386" s="4"/>
      <c r="I1386" s="4"/>
      <c r="J1386" s="4"/>
      <c r="K1386" s="4"/>
    </row>
    <row r="1387" spans="1:11" s="1" customFormat="1" x14ac:dyDescent="0.2">
      <c r="A1387" s="4"/>
      <c r="B1387" s="4"/>
      <c r="C1387" s="4"/>
      <c r="D1387" s="4"/>
      <c r="E1387" s="4"/>
      <c r="F1387" s="4"/>
      <c r="G1387" s="4"/>
      <c r="H1387" s="4"/>
      <c r="I1387" s="4"/>
      <c r="J1387" s="4"/>
      <c r="K1387" s="4"/>
    </row>
    <row r="1388" spans="1:11" s="1" customFormat="1" x14ac:dyDescent="0.2">
      <c r="A1388" s="4"/>
      <c r="B1388" s="4"/>
      <c r="C1388" s="4"/>
      <c r="D1388" s="4"/>
      <c r="E1388" s="4"/>
      <c r="F1388" s="4"/>
      <c r="G1388" s="4"/>
      <c r="H1388" s="4"/>
      <c r="I1388" s="4"/>
      <c r="J1388" s="4"/>
      <c r="K1388" s="4"/>
    </row>
    <row r="1389" spans="1:11" s="1" customFormat="1" x14ac:dyDescent="0.2">
      <c r="A1389" s="4"/>
      <c r="B1389" s="4"/>
      <c r="C1389" s="4"/>
      <c r="D1389" s="4"/>
      <c r="E1389" s="4"/>
      <c r="F1389" s="4"/>
      <c r="G1389" s="4"/>
      <c r="H1389" s="4"/>
      <c r="I1389" s="4"/>
      <c r="J1389" s="4"/>
      <c r="K1389" s="4"/>
    </row>
    <row r="1390" spans="1:11" s="1" customFormat="1" x14ac:dyDescent="0.2">
      <c r="A1390" s="4"/>
      <c r="B1390" s="4"/>
      <c r="C1390" s="4"/>
      <c r="D1390" s="4"/>
      <c r="E1390" s="4"/>
      <c r="F1390" s="4"/>
      <c r="G1390" s="4"/>
      <c r="H1390" s="4"/>
      <c r="I1390" s="4"/>
      <c r="J1390" s="4"/>
      <c r="K1390" s="4"/>
    </row>
    <row r="1391" spans="1:11" s="1" customFormat="1" x14ac:dyDescent="0.2">
      <c r="A1391" s="4"/>
      <c r="B1391" s="4"/>
      <c r="C1391" s="4"/>
      <c r="D1391" s="4"/>
      <c r="E1391" s="4"/>
      <c r="F1391" s="4"/>
      <c r="G1391" s="4"/>
      <c r="H1391" s="4"/>
      <c r="I1391" s="4"/>
      <c r="J1391" s="4"/>
      <c r="K1391" s="4"/>
    </row>
    <row r="1392" spans="1:11" s="1" customFormat="1" x14ac:dyDescent="0.2">
      <c r="A1392" s="4"/>
      <c r="B1392" s="4"/>
      <c r="C1392" s="4"/>
      <c r="D1392" s="4"/>
      <c r="E1392" s="4"/>
      <c r="F1392" s="4"/>
      <c r="G1392" s="4"/>
      <c r="H1392" s="4"/>
      <c r="I1392" s="4"/>
      <c r="J1392" s="4"/>
      <c r="K1392" s="4"/>
    </row>
    <row r="1393" spans="1:11" s="1" customFormat="1" x14ac:dyDescent="0.2">
      <c r="A1393" s="4"/>
      <c r="B1393" s="4"/>
      <c r="C1393" s="4"/>
      <c r="D1393" s="4"/>
      <c r="E1393" s="4"/>
      <c r="F1393" s="4"/>
      <c r="G1393" s="4"/>
      <c r="H1393" s="4"/>
      <c r="I1393" s="4"/>
      <c r="J1393" s="4"/>
      <c r="K1393" s="4"/>
    </row>
    <row r="1394" spans="1:11" s="1" customFormat="1" x14ac:dyDescent="0.2">
      <c r="A1394" s="4"/>
      <c r="B1394" s="4"/>
      <c r="C1394" s="4"/>
      <c r="D1394" s="4"/>
      <c r="E1394" s="4"/>
      <c r="F1394" s="4"/>
      <c r="G1394" s="4"/>
      <c r="H1394" s="4"/>
      <c r="I1394" s="4"/>
      <c r="J1394" s="4"/>
      <c r="K1394" s="4"/>
    </row>
    <row r="1395" spans="1:11" s="1" customFormat="1" x14ac:dyDescent="0.2">
      <c r="A1395" s="4"/>
      <c r="B1395" s="4"/>
      <c r="C1395" s="4"/>
      <c r="D1395" s="4"/>
      <c r="E1395" s="4"/>
      <c r="F1395" s="4"/>
      <c r="G1395" s="4"/>
      <c r="H1395" s="4"/>
      <c r="I1395" s="4"/>
      <c r="J1395" s="4"/>
      <c r="K1395" s="4"/>
    </row>
    <row r="1396" spans="1:11" s="1" customFormat="1" x14ac:dyDescent="0.2">
      <c r="A1396" s="4"/>
      <c r="B1396" s="4"/>
      <c r="C1396" s="4"/>
      <c r="D1396" s="4"/>
      <c r="E1396" s="4"/>
      <c r="F1396" s="4"/>
      <c r="G1396" s="4"/>
      <c r="H1396" s="4"/>
      <c r="I1396" s="4"/>
      <c r="J1396" s="4"/>
      <c r="K1396" s="4"/>
    </row>
    <row r="1397" spans="1:11" s="1" customFormat="1" x14ac:dyDescent="0.2">
      <c r="A1397" s="4"/>
      <c r="B1397" s="4"/>
      <c r="C1397" s="4"/>
      <c r="D1397" s="4"/>
      <c r="E1397" s="4"/>
      <c r="F1397" s="4"/>
      <c r="G1397" s="4"/>
      <c r="H1397" s="4"/>
      <c r="I1397" s="4"/>
      <c r="J1397" s="4"/>
      <c r="K1397" s="4"/>
    </row>
    <row r="1398" spans="1:11" s="1" customFormat="1" x14ac:dyDescent="0.2">
      <c r="A1398" s="4"/>
      <c r="B1398" s="4"/>
      <c r="C1398" s="4"/>
      <c r="D1398" s="4"/>
      <c r="E1398" s="4"/>
      <c r="F1398" s="4"/>
      <c r="G1398" s="4"/>
      <c r="H1398" s="4"/>
      <c r="I1398" s="4"/>
      <c r="J1398" s="4"/>
      <c r="K1398" s="4"/>
    </row>
    <row r="1399" spans="1:11" s="1" customFormat="1" x14ac:dyDescent="0.2">
      <c r="A1399" s="4"/>
      <c r="B1399" s="4"/>
      <c r="C1399" s="4"/>
      <c r="D1399" s="4"/>
      <c r="E1399" s="4"/>
      <c r="F1399" s="4"/>
      <c r="G1399" s="4"/>
      <c r="H1399" s="4"/>
      <c r="I1399" s="4"/>
      <c r="J1399" s="4"/>
      <c r="K1399" s="4"/>
    </row>
    <row r="1400" spans="1:11" s="1" customFormat="1" x14ac:dyDescent="0.2">
      <c r="A1400" s="4"/>
      <c r="B1400" s="4"/>
      <c r="C1400" s="4"/>
      <c r="D1400" s="4"/>
      <c r="E1400" s="4"/>
      <c r="F1400" s="4"/>
      <c r="G1400" s="4"/>
      <c r="H1400" s="4"/>
      <c r="I1400" s="4"/>
      <c r="J1400" s="4"/>
      <c r="K1400" s="4"/>
    </row>
    <row r="1401" spans="1:11" s="1" customFormat="1" x14ac:dyDescent="0.2">
      <c r="A1401" s="4"/>
      <c r="B1401" s="4"/>
      <c r="C1401" s="4"/>
      <c r="D1401" s="4"/>
      <c r="E1401" s="4"/>
      <c r="F1401" s="4"/>
      <c r="G1401" s="4"/>
      <c r="H1401" s="4"/>
      <c r="I1401" s="4"/>
      <c r="J1401" s="4"/>
      <c r="K1401" s="4"/>
    </row>
    <row r="1402" spans="1:11" s="1" customFormat="1" x14ac:dyDescent="0.2">
      <c r="A1402" s="4"/>
      <c r="B1402" s="4"/>
      <c r="C1402" s="4"/>
      <c r="D1402" s="4"/>
      <c r="E1402" s="4"/>
      <c r="F1402" s="4"/>
      <c r="G1402" s="4"/>
      <c r="H1402" s="4"/>
      <c r="I1402" s="4"/>
      <c r="J1402" s="4"/>
      <c r="K1402" s="4"/>
    </row>
    <row r="1403" spans="1:11" s="1" customFormat="1" x14ac:dyDescent="0.2">
      <c r="A1403" s="4"/>
      <c r="B1403" s="4"/>
      <c r="C1403" s="4"/>
      <c r="D1403" s="4"/>
      <c r="E1403" s="4"/>
      <c r="F1403" s="4"/>
      <c r="G1403" s="4"/>
      <c r="H1403" s="4"/>
      <c r="I1403" s="4"/>
      <c r="J1403" s="4"/>
      <c r="K1403" s="4"/>
    </row>
    <row r="1404" spans="1:11" s="1" customFormat="1" x14ac:dyDescent="0.2">
      <c r="A1404" s="4"/>
      <c r="B1404" s="4"/>
      <c r="C1404" s="4"/>
      <c r="D1404" s="4"/>
      <c r="E1404" s="4"/>
      <c r="F1404" s="4"/>
      <c r="G1404" s="4"/>
      <c r="H1404" s="4"/>
      <c r="I1404" s="4"/>
      <c r="J1404" s="4"/>
      <c r="K1404" s="4"/>
    </row>
    <row r="1405" spans="1:11" s="1" customFormat="1" x14ac:dyDescent="0.2">
      <c r="A1405" s="4"/>
      <c r="B1405" s="4"/>
      <c r="C1405" s="4"/>
      <c r="D1405" s="4"/>
      <c r="E1405" s="4"/>
      <c r="F1405" s="4"/>
      <c r="G1405" s="4"/>
      <c r="H1405" s="4"/>
      <c r="I1405" s="4"/>
      <c r="J1405" s="4"/>
      <c r="K1405" s="4"/>
    </row>
    <row r="1406" spans="1:11" s="1" customFormat="1" x14ac:dyDescent="0.2">
      <c r="A1406" s="4"/>
      <c r="B1406" s="4"/>
      <c r="C1406" s="4"/>
      <c r="D1406" s="4"/>
      <c r="E1406" s="4"/>
      <c r="F1406" s="4"/>
      <c r="G1406" s="4"/>
      <c r="H1406" s="4"/>
      <c r="I1406" s="4"/>
      <c r="J1406" s="4"/>
      <c r="K1406" s="4"/>
    </row>
    <row r="1407" spans="1:11" s="1" customFormat="1" x14ac:dyDescent="0.2">
      <c r="A1407" s="4"/>
      <c r="B1407" s="4"/>
      <c r="C1407" s="4"/>
      <c r="D1407" s="4"/>
      <c r="E1407" s="4"/>
      <c r="F1407" s="4"/>
      <c r="G1407" s="4"/>
      <c r="H1407" s="4"/>
      <c r="I1407" s="4"/>
      <c r="J1407" s="4"/>
      <c r="K1407" s="4"/>
    </row>
    <row r="1408" spans="1:11" s="1" customFormat="1" x14ac:dyDescent="0.2">
      <c r="A1408" s="4"/>
      <c r="B1408" s="4"/>
      <c r="C1408" s="4"/>
      <c r="D1408" s="4"/>
      <c r="E1408" s="4"/>
      <c r="F1408" s="4"/>
      <c r="G1408" s="4"/>
      <c r="H1408" s="4"/>
      <c r="I1408" s="4"/>
      <c r="J1408" s="4"/>
      <c r="K1408" s="4"/>
    </row>
    <row r="1409" spans="1:11" s="1" customFormat="1" x14ac:dyDescent="0.2">
      <c r="A1409" s="4"/>
      <c r="B1409" s="4"/>
      <c r="C1409" s="4"/>
      <c r="D1409" s="4"/>
      <c r="E1409" s="4"/>
      <c r="F1409" s="4"/>
      <c r="G1409" s="4"/>
      <c r="H1409" s="4"/>
      <c r="I1409" s="4"/>
      <c r="J1409" s="4"/>
      <c r="K1409" s="4"/>
    </row>
    <row r="1410" spans="1:11" s="1" customFormat="1" x14ac:dyDescent="0.2">
      <c r="A1410" s="4"/>
      <c r="B1410" s="4"/>
      <c r="C1410" s="4"/>
      <c r="D1410" s="4"/>
      <c r="E1410" s="4"/>
      <c r="F1410" s="4"/>
      <c r="G1410" s="4"/>
      <c r="H1410" s="4"/>
      <c r="I1410" s="4"/>
      <c r="J1410" s="4"/>
      <c r="K1410" s="4"/>
    </row>
    <row r="1411" spans="1:11" s="1" customFormat="1" x14ac:dyDescent="0.2">
      <c r="A1411" s="4"/>
      <c r="B1411" s="4"/>
      <c r="C1411" s="4"/>
      <c r="D1411" s="4"/>
      <c r="E1411" s="4"/>
      <c r="F1411" s="4"/>
      <c r="G1411" s="4"/>
      <c r="H1411" s="4"/>
      <c r="I1411" s="4"/>
      <c r="J1411" s="4"/>
      <c r="K1411" s="4"/>
    </row>
    <row r="1412" spans="1:11" s="1" customFormat="1" x14ac:dyDescent="0.2">
      <c r="A1412" s="4"/>
      <c r="B1412" s="4"/>
      <c r="C1412" s="4"/>
      <c r="D1412" s="4"/>
      <c r="E1412" s="4"/>
      <c r="F1412" s="4"/>
      <c r="G1412" s="4"/>
      <c r="H1412" s="4"/>
      <c r="I1412" s="4"/>
      <c r="J1412" s="4"/>
      <c r="K1412" s="4"/>
    </row>
    <row r="1413" spans="1:11" s="1" customFormat="1" x14ac:dyDescent="0.2">
      <c r="A1413" s="4"/>
      <c r="B1413" s="4"/>
      <c r="C1413" s="4"/>
      <c r="D1413" s="4"/>
      <c r="E1413" s="4"/>
      <c r="F1413" s="4"/>
      <c r="G1413" s="4"/>
      <c r="H1413" s="4"/>
      <c r="I1413" s="4"/>
      <c r="J1413" s="4"/>
      <c r="K1413" s="4"/>
    </row>
    <row r="1414" spans="1:11" s="1" customFormat="1" x14ac:dyDescent="0.2">
      <c r="A1414" s="4"/>
      <c r="B1414" s="4"/>
      <c r="C1414" s="4"/>
      <c r="D1414" s="4"/>
      <c r="E1414" s="4"/>
      <c r="F1414" s="4"/>
      <c r="G1414" s="4"/>
      <c r="H1414" s="4"/>
      <c r="I1414" s="4"/>
      <c r="J1414" s="4"/>
      <c r="K1414" s="4"/>
    </row>
    <row r="1415" spans="1:11" s="1" customFormat="1" x14ac:dyDescent="0.2">
      <c r="A1415" s="4"/>
      <c r="B1415" s="4"/>
      <c r="C1415" s="4"/>
      <c r="D1415" s="4"/>
      <c r="E1415" s="4"/>
      <c r="F1415" s="4"/>
      <c r="G1415" s="4"/>
      <c r="H1415" s="4"/>
      <c r="I1415" s="4"/>
      <c r="J1415" s="4"/>
      <c r="K1415" s="4"/>
    </row>
    <row r="1416" spans="1:11" s="1" customFormat="1" x14ac:dyDescent="0.2">
      <c r="A1416" s="4"/>
      <c r="B1416" s="4"/>
      <c r="C1416" s="4"/>
      <c r="D1416" s="4"/>
      <c r="E1416" s="4"/>
      <c r="F1416" s="4"/>
      <c r="G1416" s="4"/>
      <c r="H1416" s="4"/>
      <c r="I1416" s="4"/>
      <c r="J1416" s="4"/>
      <c r="K1416" s="4"/>
    </row>
    <row r="1417" spans="1:11" s="1" customFormat="1" x14ac:dyDescent="0.2">
      <c r="A1417" s="4"/>
      <c r="B1417" s="4"/>
      <c r="C1417" s="4"/>
      <c r="D1417" s="4"/>
      <c r="E1417" s="4"/>
      <c r="F1417" s="4"/>
      <c r="G1417" s="4"/>
      <c r="H1417" s="4"/>
      <c r="I1417" s="4"/>
      <c r="J1417" s="4"/>
      <c r="K1417" s="4"/>
    </row>
    <row r="1418" spans="1:11" s="1" customFormat="1" x14ac:dyDescent="0.2">
      <c r="A1418" s="4"/>
      <c r="B1418" s="4"/>
      <c r="C1418" s="4"/>
      <c r="D1418" s="4"/>
      <c r="E1418" s="4"/>
      <c r="F1418" s="4"/>
      <c r="G1418" s="4"/>
      <c r="H1418" s="4"/>
      <c r="I1418" s="4"/>
      <c r="J1418" s="4"/>
      <c r="K1418" s="4"/>
    </row>
    <row r="1419" spans="1:11" s="1" customFormat="1" x14ac:dyDescent="0.2">
      <c r="A1419" s="4"/>
      <c r="B1419" s="4"/>
      <c r="C1419" s="4"/>
      <c r="D1419" s="4"/>
      <c r="E1419" s="4"/>
      <c r="F1419" s="4"/>
      <c r="G1419" s="4"/>
      <c r="H1419" s="4"/>
      <c r="I1419" s="4"/>
      <c r="J1419" s="4"/>
      <c r="K1419" s="4"/>
    </row>
    <row r="1420" spans="1:11" s="1" customFormat="1" x14ac:dyDescent="0.2">
      <c r="A1420" s="4"/>
      <c r="B1420" s="4"/>
      <c r="C1420" s="4"/>
      <c r="D1420" s="4"/>
      <c r="E1420" s="4"/>
      <c r="F1420" s="4"/>
      <c r="G1420" s="4"/>
      <c r="H1420" s="4"/>
      <c r="I1420" s="4"/>
      <c r="J1420" s="4"/>
      <c r="K1420" s="4"/>
    </row>
    <row r="1421" spans="1:11" s="1" customFormat="1" x14ac:dyDescent="0.2">
      <c r="A1421" s="4"/>
      <c r="B1421" s="4"/>
      <c r="C1421" s="4"/>
      <c r="D1421" s="4"/>
      <c r="E1421" s="4"/>
      <c r="F1421" s="4"/>
      <c r="G1421" s="4"/>
      <c r="H1421" s="4"/>
      <c r="I1421" s="4"/>
      <c r="J1421" s="4"/>
      <c r="K1421" s="4"/>
    </row>
    <row r="1422" spans="1:11" s="1" customFormat="1" x14ac:dyDescent="0.2">
      <c r="A1422" s="4"/>
      <c r="B1422" s="4"/>
      <c r="C1422" s="4"/>
      <c r="D1422" s="4"/>
      <c r="E1422" s="4"/>
      <c r="F1422" s="4"/>
      <c r="G1422" s="4"/>
      <c r="H1422" s="4"/>
      <c r="I1422" s="4"/>
      <c r="J1422" s="4"/>
      <c r="K1422" s="4"/>
    </row>
    <row r="1423" spans="1:11" s="1" customFormat="1" x14ac:dyDescent="0.2">
      <c r="A1423" s="4"/>
      <c r="B1423" s="4"/>
      <c r="C1423" s="4"/>
      <c r="D1423" s="4"/>
      <c r="E1423" s="4"/>
      <c r="F1423" s="4"/>
      <c r="G1423" s="4"/>
      <c r="H1423" s="4"/>
      <c r="I1423" s="4"/>
      <c r="J1423" s="4"/>
      <c r="K1423" s="4"/>
    </row>
    <row r="1424" spans="1:11" s="1" customFormat="1" x14ac:dyDescent="0.2">
      <c r="A1424" s="4"/>
      <c r="B1424" s="4"/>
      <c r="C1424" s="4"/>
      <c r="D1424" s="4"/>
      <c r="E1424" s="4"/>
      <c r="F1424" s="4"/>
      <c r="G1424" s="4"/>
      <c r="H1424" s="4"/>
      <c r="I1424" s="4"/>
      <c r="J1424" s="4"/>
      <c r="K1424" s="4"/>
    </row>
    <row r="1425" spans="1:11" s="1" customFormat="1" x14ac:dyDescent="0.2">
      <c r="A1425" s="4"/>
      <c r="B1425" s="4"/>
      <c r="C1425" s="4"/>
      <c r="D1425" s="4"/>
      <c r="E1425" s="4"/>
      <c r="F1425" s="4"/>
      <c r="G1425" s="4"/>
      <c r="H1425" s="4"/>
      <c r="I1425" s="4"/>
      <c r="J1425" s="4"/>
      <c r="K1425" s="4"/>
    </row>
    <row r="1426" spans="1:11" s="1" customFormat="1" x14ac:dyDescent="0.2">
      <c r="A1426" s="4"/>
      <c r="B1426" s="4"/>
      <c r="C1426" s="4"/>
      <c r="D1426" s="4"/>
      <c r="E1426" s="4"/>
      <c r="F1426" s="4"/>
      <c r="G1426" s="4"/>
      <c r="H1426" s="4"/>
      <c r="I1426" s="4"/>
      <c r="J1426" s="4"/>
      <c r="K1426" s="4"/>
    </row>
    <row r="1427" spans="1:11" s="1" customFormat="1" x14ac:dyDescent="0.2">
      <c r="A1427" s="4"/>
      <c r="B1427" s="4"/>
      <c r="C1427" s="4"/>
      <c r="D1427" s="4"/>
      <c r="E1427" s="4"/>
      <c r="F1427" s="4"/>
      <c r="G1427" s="4"/>
      <c r="H1427" s="4"/>
      <c r="I1427" s="4"/>
      <c r="J1427" s="4"/>
      <c r="K1427" s="4"/>
    </row>
    <row r="1428" spans="1:11" s="1" customFormat="1" x14ac:dyDescent="0.2">
      <c r="A1428" s="4"/>
      <c r="B1428" s="4"/>
      <c r="C1428" s="4"/>
      <c r="D1428" s="4"/>
      <c r="E1428" s="4"/>
      <c r="F1428" s="4"/>
      <c r="G1428" s="4"/>
      <c r="H1428" s="4"/>
      <c r="I1428" s="4"/>
      <c r="J1428" s="4"/>
      <c r="K1428" s="4"/>
    </row>
    <row r="1429" spans="1:11" s="1" customFormat="1" x14ac:dyDescent="0.2">
      <c r="A1429" s="4"/>
      <c r="B1429" s="4"/>
      <c r="C1429" s="4"/>
      <c r="D1429" s="4"/>
      <c r="E1429" s="4"/>
      <c r="F1429" s="4"/>
      <c r="G1429" s="4"/>
      <c r="H1429" s="4"/>
      <c r="I1429" s="4"/>
      <c r="J1429" s="4"/>
      <c r="K1429" s="4"/>
    </row>
    <row r="1430" spans="1:11" s="1" customFormat="1" x14ac:dyDescent="0.2">
      <c r="A1430" s="4"/>
      <c r="B1430" s="4"/>
      <c r="C1430" s="4"/>
      <c r="D1430" s="4"/>
      <c r="E1430" s="4"/>
      <c r="F1430" s="4"/>
      <c r="G1430" s="4"/>
      <c r="H1430" s="4"/>
      <c r="I1430" s="4"/>
      <c r="J1430" s="4"/>
      <c r="K1430" s="4"/>
    </row>
    <row r="1431" spans="1:11" s="1" customFormat="1" x14ac:dyDescent="0.2">
      <c r="A1431" s="4"/>
      <c r="B1431" s="4"/>
      <c r="C1431" s="4"/>
      <c r="D1431" s="4"/>
      <c r="E1431" s="4"/>
      <c r="F1431" s="4"/>
      <c r="G1431" s="4"/>
      <c r="H1431" s="4"/>
      <c r="I1431" s="4"/>
      <c r="J1431" s="4"/>
      <c r="K1431" s="4"/>
    </row>
    <row r="1432" spans="1:11" s="1" customFormat="1" x14ac:dyDescent="0.2">
      <c r="A1432" s="4"/>
      <c r="B1432" s="4"/>
      <c r="C1432" s="4"/>
      <c r="D1432" s="4"/>
      <c r="E1432" s="4"/>
      <c r="F1432" s="4"/>
      <c r="G1432" s="4"/>
      <c r="H1432" s="4"/>
      <c r="I1432" s="4"/>
      <c r="J1432" s="4"/>
      <c r="K1432" s="4"/>
    </row>
    <row r="1433" spans="1:11" s="1" customFormat="1" x14ac:dyDescent="0.2">
      <c r="A1433" s="4"/>
      <c r="B1433" s="4"/>
      <c r="C1433" s="4"/>
      <c r="D1433" s="4"/>
      <c r="E1433" s="4"/>
      <c r="F1433" s="4"/>
      <c r="G1433" s="4"/>
      <c r="H1433" s="4"/>
      <c r="I1433" s="4"/>
      <c r="J1433" s="4"/>
      <c r="K1433" s="4"/>
    </row>
    <row r="1434" spans="1:11" s="1" customFormat="1" x14ac:dyDescent="0.2">
      <c r="A1434" s="4"/>
      <c r="B1434" s="4"/>
      <c r="C1434" s="4"/>
      <c r="D1434" s="4"/>
      <c r="E1434" s="4"/>
      <c r="F1434" s="4"/>
      <c r="G1434" s="4"/>
      <c r="H1434" s="4"/>
      <c r="I1434" s="4"/>
      <c r="J1434" s="4"/>
      <c r="K1434" s="4"/>
    </row>
    <row r="1435" spans="1:11" s="1" customFormat="1" x14ac:dyDescent="0.2">
      <c r="A1435" s="4"/>
      <c r="B1435" s="4"/>
      <c r="C1435" s="4"/>
      <c r="D1435" s="4"/>
      <c r="E1435" s="4"/>
      <c r="F1435" s="4"/>
      <c r="G1435" s="4"/>
      <c r="H1435" s="4"/>
      <c r="I1435" s="4"/>
      <c r="J1435" s="4"/>
      <c r="K1435" s="4"/>
    </row>
    <row r="1436" spans="1:11" s="1" customFormat="1" x14ac:dyDescent="0.2">
      <c r="A1436" s="4"/>
      <c r="B1436" s="4"/>
      <c r="C1436" s="4"/>
      <c r="D1436" s="4"/>
      <c r="E1436" s="4"/>
      <c r="F1436" s="4"/>
      <c r="G1436" s="4"/>
      <c r="H1436" s="4"/>
      <c r="I1436" s="4"/>
      <c r="J1436" s="4"/>
      <c r="K1436" s="4"/>
    </row>
    <row r="1437" spans="1:11" s="1" customFormat="1" x14ac:dyDescent="0.2">
      <c r="A1437" s="4"/>
      <c r="B1437" s="4"/>
      <c r="C1437" s="4"/>
      <c r="D1437" s="4"/>
      <c r="E1437" s="4"/>
      <c r="F1437" s="4"/>
      <c r="G1437" s="4"/>
      <c r="H1437" s="4"/>
      <c r="I1437" s="4"/>
      <c r="J1437" s="4"/>
      <c r="K1437" s="4"/>
    </row>
    <row r="1438" spans="1:11" s="1" customFormat="1" x14ac:dyDescent="0.2">
      <c r="A1438" s="4"/>
      <c r="B1438" s="4"/>
      <c r="C1438" s="4"/>
      <c r="D1438" s="4"/>
      <c r="E1438" s="4"/>
      <c r="F1438" s="4"/>
      <c r="G1438" s="4"/>
      <c r="H1438" s="4"/>
      <c r="I1438" s="4"/>
      <c r="J1438" s="4"/>
      <c r="K1438" s="4"/>
    </row>
    <row r="1439" spans="1:11" s="1" customFormat="1" x14ac:dyDescent="0.2">
      <c r="A1439" s="4"/>
      <c r="B1439" s="4"/>
      <c r="C1439" s="4"/>
      <c r="D1439" s="4"/>
      <c r="E1439" s="4"/>
      <c r="F1439" s="4"/>
      <c r="G1439" s="4"/>
      <c r="H1439" s="4"/>
      <c r="I1439" s="4"/>
      <c r="J1439" s="4"/>
      <c r="K1439" s="4"/>
    </row>
    <row r="1440" spans="1:11" s="1" customFormat="1" x14ac:dyDescent="0.2">
      <c r="A1440" s="4"/>
      <c r="B1440" s="4"/>
      <c r="C1440" s="4"/>
      <c r="D1440" s="4"/>
      <c r="E1440" s="4"/>
      <c r="F1440" s="4"/>
      <c r="G1440" s="4"/>
      <c r="H1440" s="4"/>
      <c r="I1440" s="4"/>
      <c r="J1440" s="4"/>
      <c r="K1440" s="4"/>
    </row>
    <row r="1441" spans="1:11" s="1" customFormat="1" x14ac:dyDescent="0.2">
      <c r="A1441" s="4"/>
      <c r="B1441" s="4"/>
      <c r="C1441" s="4"/>
      <c r="D1441" s="4"/>
      <c r="E1441" s="4"/>
      <c r="F1441" s="4"/>
      <c r="G1441" s="4"/>
      <c r="H1441" s="4"/>
      <c r="I1441" s="4"/>
      <c r="J1441" s="4"/>
      <c r="K1441" s="4"/>
    </row>
    <row r="1442" spans="1:11" s="1" customFormat="1" x14ac:dyDescent="0.2">
      <c r="A1442" s="4"/>
      <c r="B1442" s="4"/>
      <c r="C1442" s="4"/>
      <c r="D1442" s="4"/>
      <c r="E1442" s="4"/>
      <c r="F1442" s="4"/>
      <c r="G1442" s="4"/>
      <c r="H1442" s="4"/>
      <c r="I1442" s="4"/>
      <c r="J1442" s="4"/>
      <c r="K1442" s="4"/>
    </row>
    <row r="1443" spans="1:11" s="1" customFormat="1" x14ac:dyDescent="0.2">
      <c r="A1443" s="4"/>
      <c r="B1443" s="4"/>
      <c r="C1443" s="4"/>
      <c r="D1443" s="4"/>
      <c r="E1443" s="4"/>
      <c r="F1443" s="4"/>
      <c r="G1443" s="4"/>
      <c r="H1443" s="4"/>
      <c r="I1443" s="4"/>
      <c r="J1443" s="4"/>
      <c r="K1443" s="4"/>
    </row>
    <row r="1444" spans="1:11" s="1" customFormat="1" x14ac:dyDescent="0.2">
      <c r="A1444" s="4"/>
      <c r="B1444" s="4"/>
      <c r="C1444" s="4"/>
      <c r="D1444" s="4"/>
      <c r="E1444" s="4"/>
      <c r="F1444" s="4"/>
      <c r="G1444" s="4"/>
      <c r="H1444" s="4"/>
      <c r="I1444" s="4"/>
      <c r="J1444" s="4"/>
      <c r="K1444" s="4"/>
    </row>
    <row r="1445" spans="1:11" s="1" customFormat="1" x14ac:dyDescent="0.2">
      <c r="A1445" s="4"/>
      <c r="B1445" s="4"/>
      <c r="C1445" s="4"/>
      <c r="D1445" s="4"/>
      <c r="E1445" s="4"/>
      <c r="F1445" s="4"/>
      <c r="G1445" s="4"/>
      <c r="H1445" s="4"/>
      <c r="I1445" s="4"/>
      <c r="J1445" s="4"/>
      <c r="K1445" s="4"/>
    </row>
    <row r="1446" spans="1:11" s="1" customFormat="1" x14ac:dyDescent="0.2">
      <c r="A1446" s="4"/>
      <c r="B1446" s="4"/>
      <c r="C1446" s="4"/>
      <c r="D1446" s="4"/>
      <c r="E1446" s="4"/>
      <c r="F1446" s="4"/>
      <c r="G1446" s="4"/>
      <c r="H1446" s="4"/>
      <c r="I1446" s="4"/>
      <c r="J1446" s="4"/>
      <c r="K1446" s="4"/>
    </row>
    <row r="1447" spans="1:11" s="1" customFormat="1" x14ac:dyDescent="0.2">
      <c r="A1447" s="4"/>
      <c r="B1447" s="4"/>
      <c r="C1447" s="4"/>
      <c r="D1447" s="4"/>
      <c r="E1447" s="4"/>
      <c r="F1447" s="4"/>
      <c r="G1447" s="4"/>
      <c r="H1447" s="4"/>
      <c r="I1447" s="4"/>
      <c r="J1447" s="4"/>
      <c r="K1447" s="4"/>
    </row>
    <row r="1448" spans="1:11" s="1" customFormat="1" x14ac:dyDescent="0.2">
      <c r="A1448" s="4"/>
      <c r="B1448" s="4"/>
      <c r="C1448" s="4"/>
      <c r="D1448" s="4"/>
      <c r="E1448" s="4"/>
      <c r="F1448" s="4"/>
      <c r="G1448" s="4"/>
      <c r="H1448" s="4"/>
      <c r="I1448" s="4"/>
      <c r="J1448" s="4"/>
      <c r="K1448" s="4"/>
    </row>
    <row r="1449" spans="1:11" s="1" customFormat="1" x14ac:dyDescent="0.2">
      <c r="A1449" s="4"/>
      <c r="B1449" s="4"/>
      <c r="C1449" s="4"/>
      <c r="D1449" s="4"/>
      <c r="E1449" s="4"/>
      <c r="F1449" s="4"/>
      <c r="G1449" s="4"/>
      <c r="H1449" s="4"/>
      <c r="I1449" s="4"/>
      <c r="J1449" s="4"/>
      <c r="K1449" s="4"/>
    </row>
    <row r="1450" spans="1:11" s="1" customFormat="1" x14ac:dyDescent="0.2">
      <c r="A1450" s="4"/>
      <c r="B1450" s="4"/>
      <c r="C1450" s="4"/>
      <c r="D1450" s="4"/>
      <c r="E1450" s="4"/>
      <c r="F1450" s="4"/>
      <c r="G1450" s="4"/>
      <c r="H1450" s="4"/>
      <c r="I1450" s="4"/>
      <c r="J1450" s="4"/>
      <c r="K1450" s="4"/>
    </row>
    <row r="1451" spans="1:11" s="1" customFormat="1" x14ac:dyDescent="0.2">
      <c r="A1451" s="4"/>
      <c r="B1451" s="4"/>
      <c r="C1451" s="4"/>
      <c r="D1451" s="4"/>
      <c r="E1451" s="4"/>
      <c r="F1451" s="4"/>
      <c r="G1451" s="4"/>
      <c r="H1451" s="4"/>
      <c r="I1451" s="4"/>
      <c r="J1451" s="4"/>
      <c r="K1451" s="4"/>
    </row>
    <row r="1452" spans="1:11" s="1" customFormat="1" x14ac:dyDescent="0.2">
      <c r="A1452" s="4"/>
      <c r="B1452" s="4"/>
      <c r="C1452" s="4"/>
      <c r="D1452" s="4"/>
      <c r="E1452" s="4"/>
      <c r="F1452" s="4"/>
      <c r="G1452" s="4"/>
      <c r="H1452" s="4"/>
      <c r="I1452" s="4"/>
      <c r="J1452" s="4"/>
      <c r="K1452" s="4"/>
    </row>
    <row r="1453" spans="1:11" s="1" customFormat="1" x14ac:dyDescent="0.2">
      <c r="A1453" s="4"/>
      <c r="B1453" s="4"/>
      <c r="C1453" s="4"/>
      <c r="D1453" s="4"/>
      <c r="E1453" s="4"/>
      <c r="F1453" s="4"/>
      <c r="G1453" s="4"/>
      <c r="H1453" s="4"/>
      <c r="I1453" s="4"/>
      <c r="J1453" s="4"/>
      <c r="K1453" s="4"/>
    </row>
    <row r="1454" spans="1:11" s="1" customFormat="1" x14ac:dyDescent="0.2">
      <c r="A1454" s="4"/>
      <c r="B1454" s="4"/>
      <c r="C1454" s="4"/>
      <c r="D1454" s="4"/>
      <c r="E1454" s="4"/>
      <c r="F1454" s="4"/>
      <c r="G1454" s="4"/>
      <c r="H1454" s="4"/>
      <c r="I1454" s="4"/>
      <c r="J1454" s="4"/>
      <c r="K1454" s="4"/>
    </row>
    <row r="1455" spans="1:11" s="1" customFormat="1" x14ac:dyDescent="0.2">
      <c r="A1455" s="4"/>
      <c r="B1455" s="4"/>
      <c r="C1455" s="4"/>
      <c r="D1455" s="4"/>
      <c r="E1455" s="4"/>
      <c r="F1455" s="4"/>
      <c r="G1455" s="4"/>
      <c r="H1455" s="4"/>
      <c r="I1455" s="4"/>
      <c r="J1455" s="4"/>
      <c r="K1455" s="4"/>
    </row>
    <row r="1456" spans="1:11" s="1" customFormat="1" x14ac:dyDescent="0.2">
      <c r="A1456" s="4"/>
      <c r="B1456" s="4"/>
      <c r="C1456" s="4"/>
      <c r="D1456" s="4"/>
      <c r="E1456" s="4"/>
      <c r="F1456" s="4"/>
      <c r="G1456" s="4"/>
      <c r="H1456" s="4"/>
      <c r="I1456" s="4"/>
      <c r="J1456" s="4"/>
      <c r="K1456" s="4"/>
    </row>
    <row r="1457" spans="1:11" s="1" customFormat="1" x14ac:dyDescent="0.2">
      <c r="A1457" s="4"/>
      <c r="B1457" s="4"/>
      <c r="C1457" s="4"/>
      <c r="D1457" s="4"/>
      <c r="E1457" s="4"/>
      <c r="F1457" s="4"/>
      <c r="G1457" s="4"/>
      <c r="H1457" s="4"/>
      <c r="I1457" s="4"/>
      <c r="J1457" s="4"/>
      <c r="K1457" s="4"/>
    </row>
    <row r="1458" spans="1:11" s="1" customFormat="1" x14ac:dyDescent="0.2">
      <c r="A1458" s="4"/>
      <c r="B1458" s="4"/>
      <c r="C1458" s="4"/>
      <c r="D1458" s="4"/>
      <c r="E1458" s="4"/>
      <c r="F1458" s="4"/>
      <c r="G1458" s="4"/>
      <c r="H1458" s="4"/>
      <c r="I1458" s="4"/>
      <c r="J1458" s="4"/>
      <c r="K1458" s="4"/>
    </row>
    <row r="1459" spans="1:11" s="1" customFormat="1" x14ac:dyDescent="0.2">
      <c r="A1459" s="4"/>
      <c r="B1459" s="4"/>
      <c r="C1459" s="4"/>
      <c r="D1459" s="4"/>
      <c r="E1459" s="4"/>
      <c r="F1459" s="4"/>
      <c r="G1459" s="4"/>
      <c r="H1459" s="4"/>
      <c r="I1459" s="4"/>
      <c r="J1459" s="4"/>
      <c r="K1459" s="4"/>
    </row>
    <row r="1460" spans="1:11" s="1" customFormat="1" x14ac:dyDescent="0.2">
      <c r="A1460" s="4"/>
      <c r="B1460" s="4"/>
      <c r="C1460" s="4"/>
      <c r="D1460" s="4"/>
      <c r="E1460" s="4"/>
      <c r="F1460" s="4"/>
      <c r="G1460" s="4"/>
      <c r="H1460" s="4"/>
      <c r="I1460" s="4"/>
      <c r="J1460" s="4"/>
      <c r="K1460" s="4"/>
    </row>
    <row r="1461" spans="1:11" s="1" customFormat="1" x14ac:dyDescent="0.2">
      <c r="A1461" s="4"/>
      <c r="B1461" s="4"/>
      <c r="C1461" s="4"/>
      <c r="D1461" s="4"/>
      <c r="E1461" s="4"/>
      <c r="F1461" s="4"/>
      <c r="G1461" s="4"/>
      <c r="H1461" s="4"/>
      <c r="I1461" s="4"/>
      <c r="J1461" s="4"/>
      <c r="K1461" s="4"/>
    </row>
    <row r="1462" spans="1:11" s="1" customFormat="1" x14ac:dyDescent="0.2">
      <c r="A1462" s="4"/>
      <c r="B1462" s="4"/>
      <c r="C1462" s="4"/>
      <c r="D1462" s="4"/>
      <c r="E1462" s="4"/>
      <c r="F1462" s="4"/>
      <c r="G1462" s="4"/>
      <c r="H1462" s="4"/>
      <c r="I1462" s="4"/>
      <c r="J1462" s="4"/>
      <c r="K1462" s="4"/>
    </row>
    <row r="1463" spans="1:11" s="1" customFormat="1" x14ac:dyDescent="0.2">
      <c r="A1463" s="4"/>
      <c r="B1463" s="4"/>
      <c r="C1463" s="4"/>
      <c r="D1463" s="4"/>
      <c r="E1463" s="4"/>
      <c r="F1463" s="4"/>
      <c r="G1463" s="4"/>
      <c r="H1463" s="4"/>
      <c r="I1463" s="4"/>
      <c r="J1463" s="4"/>
      <c r="K1463" s="4"/>
    </row>
    <row r="1464" spans="1:11" s="1" customFormat="1" x14ac:dyDescent="0.2">
      <c r="A1464" s="4"/>
      <c r="B1464" s="4"/>
      <c r="C1464" s="4"/>
      <c r="D1464" s="4"/>
      <c r="E1464" s="4"/>
      <c r="F1464" s="4"/>
      <c r="G1464" s="4"/>
      <c r="H1464" s="4"/>
      <c r="I1464" s="4"/>
      <c r="J1464" s="4"/>
      <c r="K1464" s="4"/>
    </row>
    <row r="1465" spans="1:11" s="1" customFormat="1" x14ac:dyDescent="0.2">
      <c r="A1465" s="4"/>
      <c r="B1465" s="4"/>
      <c r="C1465" s="4"/>
      <c r="D1465" s="4"/>
      <c r="E1465" s="4"/>
      <c r="F1465" s="4"/>
      <c r="G1465" s="4"/>
      <c r="H1465" s="4"/>
      <c r="I1465" s="4"/>
      <c r="J1465" s="4"/>
      <c r="K1465" s="4"/>
    </row>
    <row r="1466" spans="1:11" s="1" customFormat="1" x14ac:dyDescent="0.2">
      <c r="A1466" s="4"/>
      <c r="B1466" s="4"/>
      <c r="C1466" s="4"/>
      <c r="D1466" s="4"/>
      <c r="E1466" s="4"/>
      <c r="F1466" s="4"/>
      <c r="G1466" s="4"/>
      <c r="H1466" s="4"/>
      <c r="I1466" s="4"/>
      <c r="J1466" s="4"/>
      <c r="K1466" s="4"/>
    </row>
    <row r="1467" spans="1:11" s="1" customFormat="1" x14ac:dyDescent="0.2">
      <c r="A1467" s="4"/>
      <c r="B1467" s="4"/>
      <c r="C1467" s="4"/>
      <c r="D1467" s="4"/>
      <c r="E1467" s="4"/>
      <c r="F1467" s="4"/>
      <c r="G1467" s="4"/>
      <c r="H1467" s="4"/>
      <c r="I1467" s="4"/>
      <c r="J1467" s="4"/>
      <c r="K1467" s="4"/>
    </row>
    <row r="1468" spans="1:11" s="1" customFormat="1" x14ac:dyDescent="0.2">
      <c r="A1468" s="4"/>
      <c r="B1468" s="4"/>
      <c r="C1468" s="4"/>
      <c r="D1468" s="4"/>
      <c r="E1468" s="4"/>
      <c r="F1468" s="4"/>
      <c r="G1468" s="4"/>
      <c r="H1468" s="4"/>
      <c r="I1468" s="4"/>
      <c r="J1468" s="4"/>
      <c r="K1468" s="4"/>
    </row>
    <row r="1469" spans="1:11" s="1" customFormat="1" x14ac:dyDescent="0.2">
      <c r="A1469" s="4"/>
      <c r="B1469" s="4"/>
      <c r="C1469" s="4"/>
      <c r="D1469" s="4"/>
      <c r="E1469" s="4"/>
      <c r="F1469" s="4"/>
      <c r="G1469" s="4"/>
      <c r="H1469" s="4"/>
      <c r="I1469" s="4"/>
      <c r="J1469" s="4"/>
      <c r="K1469" s="4"/>
    </row>
    <row r="1470" spans="1:11" s="1" customFormat="1" x14ac:dyDescent="0.2">
      <c r="A1470" s="4"/>
      <c r="B1470" s="4"/>
      <c r="C1470" s="4"/>
      <c r="D1470" s="4"/>
      <c r="E1470" s="4"/>
      <c r="F1470" s="4"/>
      <c r="G1470" s="4"/>
      <c r="H1470" s="4"/>
      <c r="I1470" s="4"/>
      <c r="J1470" s="4"/>
      <c r="K1470" s="4"/>
    </row>
    <row r="1471" spans="1:11" s="1" customFormat="1" x14ac:dyDescent="0.2">
      <c r="A1471" s="4"/>
      <c r="B1471" s="4"/>
      <c r="C1471" s="4"/>
      <c r="D1471" s="4"/>
      <c r="E1471" s="4"/>
      <c r="F1471" s="4"/>
      <c r="G1471" s="4"/>
      <c r="H1471" s="4"/>
      <c r="I1471" s="4"/>
      <c r="J1471" s="4"/>
      <c r="K1471" s="4"/>
    </row>
    <row r="1472" spans="1:11" s="1" customFormat="1" x14ac:dyDescent="0.2">
      <c r="A1472" s="4"/>
      <c r="B1472" s="4"/>
      <c r="C1472" s="4"/>
      <c r="D1472" s="4"/>
      <c r="E1472" s="4"/>
      <c r="F1472" s="4"/>
      <c r="G1472" s="4"/>
      <c r="H1472" s="4"/>
      <c r="I1472" s="4"/>
      <c r="J1472" s="4"/>
      <c r="K1472" s="4"/>
    </row>
    <row r="1473" spans="1:11" s="1" customFormat="1" x14ac:dyDescent="0.2">
      <c r="A1473" s="4"/>
      <c r="B1473" s="4"/>
      <c r="C1473" s="4"/>
      <c r="D1473" s="4"/>
      <c r="E1473" s="4"/>
      <c r="F1473" s="4"/>
      <c r="G1473" s="4"/>
      <c r="H1473" s="4"/>
      <c r="I1473" s="4"/>
      <c r="J1473" s="4"/>
      <c r="K1473" s="4"/>
    </row>
    <row r="1474" spans="1:11" s="1" customFormat="1" x14ac:dyDescent="0.2">
      <c r="A1474" s="4"/>
      <c r="B1474" s="4"/>
      <c r="C1474" s="4"/>
      <c r="D1474" s="4"/>
      <c r="E1474" s="4"/>
      <c r="F1474" s="4"/>
      <c r="G1474" s="4"/>
      <c r="H1474" s="4"/>
      <c r="I1474" s="4"/>
      <c r="J1474" s="4"/>
      <c r="K1474" s="4"/>
    </row>
    <row r="1475" spans="1:11" s="1" customFormat="1" x14ac:dyDescent="0.2">
      <c r="A1475" s="4"/>
      <c r="B1475" s="4"/>
      <c r="C1475" s="4"/>
      <c r="D1475" s="4"/>
      <c r="E1475" s="4"/>
      <c r="F1475" s="4"/>
      <c r="G1475" s="4"/>
      <c r="H1475" s="4"/>
      <c r="I1475" s="4"/>
      <c r="J1475" s="4"/>
      <c r="K1475" s="4"/>
    </row>
    <row r="1476" spans="1:11" s="1" customFormat="1" x14ac:dyDescent="0.2">
      <c r="A1476" s="4"/>
      <c r="B1476" s="4"/>
      <c r="C1476" s="4"/>
      <c r="D1476" s="4"/>
      <c r="E1476" s="4"/>
      <c r="F1476" s="4"/>
      <c r="G1476" s="4"/>
      <c r="H1476" s="4"/>
      <c r="I1476" s="4"/>
      <c r="J1476" s="4"/>
      <c r="K1476" s="4"/>
    </row>
    <row r="1477" spans="1:11" s="1" customFormat="1" x14ac:dyDescent="0.2">
      <c r="A1477" s="4"/>
      <c r="B1477" s="4"/>
      <c r="C1477" s="4"/>
      <c r="D1477" s="4"/>
      <c r="E1477" s="4"/>
      <c r="F1477" s="4"/>
      <c r="G1477" s="4"/>
      <c r="H1477" s="4"/>
      <c r="I1477" s="4"/>
      <c r="J1477" s="4"/>
      <c r="K1477" s="4"/>
    </row>
    <row r="1478" spans="1:11" s="1" customFormat="1" x14ac:dyDescent="0.2">
      <c r="A1478" s="4"/>
      <c r="B1478" s="4"/>
      <c r="C1478" s="4"/>
      <c r="D1478" s="4"/>
      <c r="E1478" s="4"/>
      <c r="F1478" s="4"/>
      <c r="G1478" s="4"/>
      <c r="H1478" s="4"/>
      <c r="I1478" s="4"/>
      <c r="J1478" s="4"/>
      <c r="K1478" s="4"/>
    </row>
    <row r="1479" spans="1:11" s="1" customFormat="1" x14ac:dyDescent="0.2">
      <c r="A1479" s="4"/>
      <c r="B1479" s="4"/>
      <c r="C1479" s="4"/>
      <c r="D1479" s="4"/>
      <c r="E1479" s="4"/>
      <c r="F1479" s="4"/>
      <c r="G1479" s="4"/>
      <c r="H1479" s="4"/>
      <c r="I1479" s="4"/>
      <c r="J1479" s="4"/>
      <c r="K1479" s="4"/>
    </row>
    <row r="1480" spans="1:11" s="1" customFormat="1" x14ac:dyDescent="0.2">
      <c r="A1480" s="4"/>
      <c r="B1480" s="4"/>
      <c r="C1480" s="4"/>
      <c r="D1480" s="4"/>
      <c r="E1480" s="4"/>
      <c r="F1480" s="4"/>
      <c r="G1480" s="4"/>
      <c r="H1480" s="4"/>
      <c r="I1480" s="4"/>
      <c r="J1480" s="4"/>
      <c r="K1480" s="4"/>
    </row>
    <row r="1481" spans="1:11" s="1" customFormat="1" x14ac:dyDescent="0.2">
      <c r="A1481" s="4"/>
      <c r="B1481" s="4"/>
      <c r="C1481" s="4"/>
      <c r="D1481" s="4"/>
      <c r="E1481" s="4"/>
      <c r="F1481" s="4"/>
      <c r="G1481" s="4"/>
      <c r="H1481" s="4"/>
      <c r="I1481" s="4"/>
      <c r="J1481" s="4"/>
      <c r="K1481" s="4"/>
    </row>
    <row r="1482" spans="1:11" s="1" customFormat="1" x14ac:dyDescent="0.2">
      <c r="A1482" s="4"/>
      <c r="B1482" s="4"/>
      <c r="C1482" s="4"/>
      <c r="D1482" s="4"/>
      <c r="E1482" s="4"/>
      <c r="F1482" s="4"/>
      <c r="G1482" s="4"/>
      <c r="H1482" s="4"/>
      <c r="I1482" s="4"/>
      <c r="J1482" s="4"/>
      <c r="K1482" s="4"/>
    </row>
    <row r="1483" spans="1:11" s="1" customFormat="1" x14ac:dyDescent="0.2">
      <c r="A1483" s="4"/>
      <c r="B1483" s="4"/>
      <c r="C1483" s="4"/>
      <c r="D1483" s="4"/>
      <c r="E1483" s="4"/>
      <c r="F1483" s="4"/>
      <c r="G1483" s="4"/>
      <c r="H1483" s="4"/>
      <c r="I1483" s="4"/>
      <c r="J1483" s="4"/>
      <c r="K1483" s="4"/>
    </row>
    <row r="1484" spans="1:11" s="1" customFormat="1" x14ac:dyDescent="0.2">
      <c r="A1484" s="4"/>
      <c r="B1484" s="4"/>
      <c r="C1484" s="4"/>
      <c r="D1484" s="4"/>
      <c r="E1484" s="4"/>
      <c r="F1484" s="4"/>
      <c r="G1484" s="4"/>
      <c r="H1484" s="4"/>
      <c r="I1484" s="4"/>
      <c r="J1484" s="4"/>
      <c r="K1484" s="4"/>
    </row>
    <row r="1485" spans="1:11" s="1" customFormat="1" x14ac:dyDescent="0.2">
      <c r="A1485" s="4"/>
      <c r="B1485" s="4"/>
      <c r="C1485" s="4"/>
      <c r="D1485" s="4"/>
      <c r="E1485" s="4"/>
      <c r="F1485" s="4"/>
      <c r="G1485" s="4"/>
      <c r="H1485" s="4"/>
      <c r="I1485" s="4"/>
      <c r="J1485" s="4"/>
      <c r="K1485" s="4"/>
    </row>
    <row r="1486" spans="1:11" s="1" customFormat="1" x14ac:dyDescent="0.2">
      <c r="A1486" s="4"/>
      <c r="B1486" s="4"/>
      <c r="C1486" s="4"/>
      <c r="D1486" s="4"/>
      <c r="E1486" s="4"/>
      <c r="F1486" s="4"/>
      <c r="G1486" s="4"/>
      <c r="H1486" s="4"/>
      <c r="I1486" s="4"/>
      <c r="J1486" s="4"/>
      <c r="K1486" s="4"/>
    </row>
    <row r="1487" spans="1:11" s="1" customFormat="1" x14ac:dyDescent="0.2">
      <c r="A1487" s="4"/>
      <c r="B1487" s="4"/>
      <c r="C1487" s="4"/>
      <c r="D1487" s="4"/>
      <c r="E1487" s="4"/>
      <c r="F1487" s="4"/>
      <c r="G1487" s="4"/>
      <c r="H1487" s="4"/>
      <c r="I1487" s="4"/>
      <c r="J1487" s="4"/>
      <c r="K1487" s="4"/>
    </row>
    <row r="1488" spans="1:11" s="1" customFormat="1" x14ac:dyDescent="0.2">
      <c r="A1488" s="4"/>
      <c r="B1488" s="4"/>
      <c r="C1488" s="4"/>
      <c r="D1488" s="4"/>
      <c r="E1488" s="4"/>
      <c r="F1488" s="4"/>
      <c r="G1488" s="4"/>
      <c r="H1488" s="4"/>
      <c r="I1488" s="4"/>
      <c r="J1488" s="4"/>
      <c r="K1488" s="4"/>
    </row>
    <row r="1489" spans="1:11" s="1" customFormat="1" x14ac:dyDescent="0.2">
      <c r="A1489" s="4"/>
      <c r="B1489" s="4"/>
      <c r="C1489" s="4"/>
      <c r="D1489" s="4"/>
      <c r="E1489" s="4"/>
      <c r="F1489" s="4"/>
      <c r="G1489" s="4"/>
      <c r="H1489" s="4"/>
      <c r="I1489" s="4"/>
      <c r="J1489" s="4"/>
      <c r="K1489" s="4"/>
    </row>
    <row r="1490" spans="1:11" s="1" customFormat="1" x14ac:dyDescent="0.2">
      <c r="A1490" s="4"/>
      <c r="B1490" s="4"/>
      <c r="C1490" s="4"/>
      <c r="D1490" s="4"/>
      <c r="E1490" s="4"/>
      <c r="F1490" s="4"/>
      <c r="G1490" s="4"/>
      <c r="H1490" s="4"/>
      <c r="I1490" s="4"/>
      <c r="J1490" s="4"/>
      <c r="K1490" s="4"/>
    </row>
    <row r="1491" spans="1:11" s="1" customFormat="1" x14ac:dyDescent="0.2">
      <c r="A1491" s="4"/>
      <c r="B1491" s="4"/>
      <c r="C1491" s="4"/>
      <c r="D1491" s="4"/>
      <c r="E1491" s="4"/>
      <c r="F1491" s="4"/>
      <c r="G1491" s="4"/>
      <c r="H1491" s="4"/>
      <c r="I1491" s="4"/>
      <c r="J1491" s="4"/>
      <c r="K1491" s="4"/>
    </row>
    <row r="1492" spans="1:11" s="1" customFormat="1" x14ac:dyDescent="0.2">
      <c r="A1492" s="4"/>
      <c r="B1492" s="4"/>
      <c r="C1492" s="4"/>
      <c r="D1492" s="4"/>
      <c r="E1492" s="4"/>
      <c r="F1492" s="4"/>
      <c r="G1492" s="4"/>
      <c r="H1492" s="4"/>
      <c r="I1492" s="4"/>
      <c r="J1492" s="4"/>
      <c r="K1492" s="4"/>
    </row>
    <row r="1493" spans="1:11" s="1" customFormat="1" x14ac:dyDescent="0.2">
      <c r="A1493" s="4"/>
      <c r="B1493" s="4"/>
      <c r="C1493" s="4"/>
      <c r="D1493" s="4"/>
      <c r="E1493" s="4"/>
      <c r="F1493" s="4"/>
      <c r="G1493" s="4"/>
      <c r="H1493" s="4"/>
      <c r="I1493" s="4"/>
      <c r="J1493" s="4"/>
      <c r="K1493" s="4"/>
    </row>
    <row r="1494" spans="1:11" s="1" customFormat="1" x14ac:dyDescent="0.2">
      <c r="A1494" s="4"/>
      <c r="B1494" s="4"/>
      <c r="C1494" s="4"/>
      <c r="D1494" s="4"/>
      <c r="E1494" s="4"/>
      <c r="F1494" s="4"/>
      <c r="G1494" s="4"/>
      <c r="H1494" s="4"/>
      <c r="I1494" s="4"/>
      <c r="J1494" s="4"/>
      <c r="K1494" s="4"/>
    </row>
    <row r="1495" spans="1:11" s="1" customFormat="1" x14ac:dyDescent="0.2">
      <c r="A1495" s="4"/>
      <c r="B1495" s="4"/>
      <c r="C1495" s="4"/>
      <c r="D1495" s="4"/>
      <c r="E1495" s="4"/>
      <c r="F1495" s="4"/>
      <c r="G1495" s="4"/>
      <c r="H1495" s="4"/>
      <c r="I1495" s="4"/>
      <c r="J1495" s="4"/>
      <c r="K1495" s="4"/>
    </row>
    <row r="1496" spans="1:11" s="1" customFormat="1" x14ac:dyDescent="0.2">
      <c r="A1496" s="4"/>
      <c r="B1496" s="4"/>
      <c r="C1496" s="4"/>
      <c r="D1496" s="4"/>
      <c r="E1496" s="4"/>
      <c r="F1496" s="4"/>
      <c r="G1496" s="4"/>
      <c r="H1496" s="4"/>
      <c r="I1496" s="4"/>
      <c r="J1496" s="4"/>
      <c r="K1496" s="4"/>
    </row>
    <row r="1497" spans="1:11" s="1" customFormat="1" x14ac:dyDescent="0.2">
      <c r="A1497" s="4"/>
      <c r="B1497" s="4"/>
      <c r="C1497" s="4"/>
      <c r="D1497" s="4"/>
      <c r="E1497" s="4"/>
      <c r="F1497" s="4"/>
      <c r="G1497" s="4"/>
      <c r="H1497" s="4"/>
      <c r="I1497" s="4"/>
      <c r="J1497" s="4"/>
      <c r="K1497" s="4"/>
    </row>
    <row r="1498" spans="1:11" s="1" customFormat="1" x14ac:dyDescent="0.2">
      <c r="A1498" s="4"/>
      <c r="B1498" s="4"/>
      <c r="C1498" s="4"/>
      <c r="D1498" s="4"/>
      <c r="E1498" s="4"/>
      <c r="F1498" s="4"/>
      <c r="G1498" s="4"/>
      <c r="H1498" s="4"/>
      <c r="I1498" s="4"/>
      <c r="J1498" s="4"/>
      <c r="K1498" s="4"/>
    </row>
    <row r="1499" spans="1:11" s="1" customFormat="1" x14ac:dyDescent="0.2">
      <c r="A1499" s="4"/>
      <c r="B1499" s="4"/>
      <c r="C1499" s="4"/>
      <c r="D1499" s="4"/>
      <c r="E1499" s="4"/>
      <c r="F1499" s="4"/>
      <c r="G1499" s="4"/>
      <c r="H1499" s="4"/>
      <c r="I1499" s="4"/>
      <c r="J1499" s="4"/>
      <c r="K1499" s="4"/>
    </row>
    <row r="1500" spans="1:11" s="1" customFormat="1" x14ac:dyDescent="0.2">
      <c r="A1500" s="4"/>
      <c r="B1500" s="4"/>
      <c r="C1500" s="4"/>
      <c r="D1500" s="4"/>
      <c r="E1500" s="4"/>
      <c r="F1500" s="4"/>
      <c r="G1500" s="4"/>
      <c r="H1500" s="4"/>
      <c r="I1500" s="4"/>
      <c r="J1500" s="4"/>
      <c r="K1500" s="4"/>
    </row>
    <row r="1501" spans="1:11" s="1" customFormat="1" x14ac:dyDescent="0.2">
      <c r="A1501" s="4"/>
      <c r="B1501" s="4"/>
      <c r="C1501" s="4"/>
      <c r="D1501" s="4"/>
      <c r="E1501" s="4"/>
      <c r="F1501" s="4"/>
      <c r="G1501" s="4"/>
      <c r="H1501" s="4"/>
      <c r="I1501" s="4"/>
      <c r="J1501" s="4"/>
      <c r="K1501" s="4"/>
    </row>
    <row r="1502" spans="1:11" s="1" customFormat="1" x14ac:dyDescent="0.2">
      <c r="A1502" s="4"/>
      <c r="B1502" s="4"/>
      <c r="C1502" s="4"/>
      <c r="D1502" s="4"/>
      <c r="E1502" s="4"/>
      <c r="F1502" s="4"/>
      <c r="G1502" s="4"/>
      <c r="H1502" s="4"/>
      <c r="I1502" s="4"/>
      <c r="J1502" s="4"/>
      <c r="K1502" s="4"/>
    </row>
    <row r="1503" spans="1:11" s="1" customFormat="1" x14ac:dyDescent="0.2">
      <c r="A1503" s="4"/>
      <c r="B1503" s="4"/>
      <c r="C1503" s="4"/>
      <c r="D1503" s="4"/>
      <c r="E1503" s="4"/>
      <c r="F1503" s="4"/>
      <c r="G1503" s="4"/>
      <c r="H1503" s="4"/>
      <c r="I1503" s="4"/>
      <c r="J1503" s="4"/>
      <c r="K1503" s="4"/>
    </row>
    <row r="1504" spans="1:11" s="1" customFormat="1" x14ac:dyDescent="0.2">
      <c r="A1504" s="4"/>
      <c r="B1504" s="4"/>
      <c r="C1504" s="4"/>
      <c r="D1504" s="4"/>
      <c r="E1504" s="4"/>
      <c r="F1504" s="4"/>
      <c r="G1504" s="4"/>
      <c r="H1504" s="4"/>
      <c r="I1504" s="4"/>
      <c r="J1504" s="4"/>
      <c r="K1504" s="4"/>
    </row>
    <row r="1505" spans="1:11" s="1" customFormat="1" x14ac:dyDescent="0.2">
      <c r="A1505" s="4"/>
      <c r="B1505" s="4"/>
      <c r="C1505" s="4"/>
      <c r="D1505" s="4"/>
      <c r="E1505" s="4"/>
      <c r="F1505" s="4"/>
      <c r="G1505" s="4"/>
      <c r="H1505" s="4"/>
      <c r="I1505" s="4"/>
      <c r="J1505" s="4"/>
      <c r="K1505" s="4"/>
    </row>
    <row r="1506" spans="1:11" s="1" customFormat="1" x14ac:dyDescent="0.2">
      <c r="A1506" s="4"/>
      <c r="B1506" s="4"/>
      <c r="C1506" s="4"/>
      <c r="D1506" s="4"/>
      <c r="E1506" s="4"/>
      <c r="F1506" s="4"/>
      <c r="G1506" s="4"/>
      <c r="H1506" s="4"/>
      <c r="I1506" s="4"/>
      <c r="J1506" s="4"/>
      <c r="K1506" s="4"/>
    </row>
    <row r="1507" spans="1:11" s="1" customFormat="1" x14ac:dyDescent="0.2">
      <c r="A1507" s="4"/>
      <c r="B1507" s="4"/>
      <c r="C1507" s="4"/>
      <c r="D1507" s="4"/>
      <c r="E1507" s="4"/>
      <c r="F1507" s="4"/>
      <c r="G1507" s="4"/>
      <c r="H1507" s="4"/>
      <c r="I1507" s="4"/>
      <c r="J1507" s="4"/>
      <c r="K1507" s="4"/>
    </row>
    <row r="1508" spans="1:11" s="1" customFormat="1" x14ac:dyDescent="0.2">
      <c r="A1508" s="4"/>
      <c r="B1508" s="4"/>
      <c r="C1508" s="4"/>
      <c r="D1508" s="4"/>
      <c r="E1508" s="4"/>
      <c r="F1508" s="4"/>
      <c r="G1508" s="4"/>
      <c r="H1508" s="4"/>
      <c r="I1508" s="4"/>
      <c r="J1508" s="4"/>
      <c r="K1508" s="4"/>
    </row>
    <row r="1509" spans="1:11" s="1" customFormat="1" x14ac:dyDescent="0.2">
      <c r="A1509" s="4"/>
      <c r="B1509" s="4"/>
      <c r="C1509" s="4"/>
      <c r="D1509" s="4"/>
      <c r="E1509" s="4"/>
      <c r="F1509" s="4"/>
      <c r="G1509" s="4"/>
      <c r="H1509" s="4"/>
      <c r="I1509" s="4"/>
      <c r="J1509" s="4"/>
      <c r="K1509" s="4"/>
    </row>
    <row r="1510" spans="1:11" s="1" customFormat="1" x14ac:dyDescent="0.2">
      <c r="A1510" s="4"/>
      <c r="B1510" s="4"/>
      <c r="C1510" s="4"/>
      <c r="D1510" s="4"/>
      <c r="E1510" s="4"/>
      <c r="F1510" s="4"/>
      <c r="G1510" s="4"/>
      <c r="H1510" s="4"/>
      <c r="I1510" s="4"/>
      <c r="J1510" s="4"/>
      <c r="K1510" s="4"/>
    </row>
    <row r="1511" spans="1:11" s="1" customFormat="1" x14ac:dyDescent="0.2">
      <c r="A1511" s="4"/>
      <c r="B1511" s="4"/>
      <c r="C1511" s="4"/>
      <c r="D1511" s="4"/>
      <c r="E1511" s="4"/>
      <c r="F1511" s="4"/>
      <c r="G1511" s="4"/>
      <c r="H1511" s="4"/>
      <c r="I1511" s="4"/>
      <c r="J1511" s="4"/>
      <c r="K1511" s="4"/>
    </row>
    <row r="1512" spans="1:11" s="1" customFormat="1" x14ac:dyDescent="0.2">
      <c r="A1512" s="4"/>
      <c r="B1512" s="4"/>
      <c r="C1512" s="4"/>
      <c r="D1512" s="4"/>
      <c r="E1512" s="4"/>
      <c r="F1512" s="4"/>
      <c r="G1512" s="4"/>
      <c r="H1512" s="4"/>
      <c r="I1512" s="4"/>
      <c r="J1512" s="4"/>
      <c r="K1512" s="4"/>
    </row>
    <row r="1513" spans="1:11" s="1" customFormat="1" x14ac:dyDescent="0.2">
      <c r="A1513" s="4"/>
      <c r="B1513" s="4"/>
      <c r="C1513" s="4"/>
      <c r="D1513" s="4"/>
      <c r="E1513" s="4"/>
      <c r="F1513" s="4"/>
      <c r="G1513" s="4"/>
      <c r="H1513" s="4"/>
      <c r="I1513" s="4"/>
      <c r="J1513" s="4"/>
      <c r="K1513" s="4"/>
    </row>
    <row r="1514" spans="1:11" s="1" customFormat="1" x14ac:dyDescent="0.2">
      <c r="A1514" s="4"/>
      <c r="B1514" s="4"/>
      <c r="C1514" s="4"/>
      <c r="D1514" s="4"/>
      <c r="E1514" s="4"/>
      <c r="F1514" s="4"/>
      <c r="G1514" s="4"/>
      <c r="H1514" s="4"/>
      <c r="I1514" s="4"/>
      <c r="J1514" s="4"/>
      <c r="K1514" s="4"/>
    </row>
    <row r="1515" spans="1:11" s="1" customFormat="1" x14ac:dyDescent="0.2">
      <c r="A1515" s="4"/>
      <c r="B1515" s="4"/>
      <c r="C1515" s="4"/>
      <c r="D1515" s="4"/>
      <c r="E1515" s="4"/>
      <c r="F1515" s="4"/>
      <c r="G1515" s="4"/>
      <c r="H1515" s="4"/>
      <c r="I1515" s="4"/>
      <c r="J1515" s="4"/>
      <c r="K1515" s="4"/>
    </row>
    <row r="1516" spans="1:11" s="1" customFormat="1" x14ac:dyDescent="0.2">
      <c r="A1516" s="4"/>
      <c r="B1516" s="4"/>
      <c r="C1516" s="4"/>
      <c r="D1516" s="4"/>
      <c r="E1516" s="4"/>
      <c r="F1516" s="4"/>
      <c r="G1516" s="4"/>
      <c r="H1516" s="4"/>
      <c r="I1516" s="4"/>
      <c r="J1516" s="4"/>
      <c r="K1516" s="4"/>
    </row>
    <row r="1517" spans="1:11" s="1" customFormat="1" x14ac:dyDescent="0.2">
      <c r="A1517" s="4"/>
      <c r="B1517" s="4"/>
      <c r="C1517" s="4"/>
      <c r="D1517" s="4"/>
      <c r="E1517" s="4"/>
      <c r="F1517" s="4"/>
      <c r="G1517" s="4"/>
      <c r="H1517" s="4"/>
      <c r="I1517" s="4"/>
      <c r="J1517" s="4"/>
      <c r="K1517" s="4"/>
    </row>
    <row r="1518" spans="1:11" s="1" customFormat="1" x14ac:dyDescent="0.2">
      <c r="A1518" s="4"/>
      <c r="B1518" s="4"/>
      <c r="C1518" s="4"/>
      <c r="D1518" s="4"/>
      <c r="E1518" s="4"/>
      <c r="F1518" s="4"/>
      <c r="G1518" s="4"/>
      <c r="H1518" s="4"/>
      <c r="I1518" s="4"/>
      <c r="J1518" s="4"/>
      <c r="K1518" s="4"/>
    </row>
    <row r="1519" spans="1:11" s="1" customFormat="1" x14ac:dyDescent="0.2">
      <c r="A1519" s="4"/>
      <c r="B1519" s="4"/>
      <c r="C1519" s="4"/>
      <c r="D1519" s="4"/>
      <c r="E1519" s="4"/>
      <c r="F1519" s="4"/>
      <c r="G1519" s="4"/>
      <c r="H1519" s="4"/>
      <c r="I1519" s="4"/>
      <c r="J1519" s="4"/>
      <c r="K1519" s="4"/>
    </row>
    <row r="1520" spans="1:11" s="1" customFormat="1" x14ac:dyDescent="0.2">
      <c r="A1520" s="4"/>
      <c r="B1520" s="4"/>
      <c r="C1520" s="4"/>
      <c r="D1520" s="4"/>
      <c r="E1520" s="4"/>
      <c r="F1520" s="4"/>
      <c r="G1520" s="4"/>
      <c r="H1520" s="4"/>
      <c r="I1520" s="4"/>
      <c r="J1520" s="4"/>
      <c r="K1520" s="4"/>
    </row>
    <row r="1521" spans="1:11" s="1" customFormat="1" x14ac:dyDescent="0.2">
      <c r="A1521" s="4"/>
      <c r="B1521" s="4"/>
      <c r="C1521" s="4"/>
      <c r="D1521" s="4"/>
      <c r="E1521" s="4"/>
      <c r="F1521" s="4"/>
      <c r="G1521" s="4"/>
      <c r="H1521" s="4"/>
      <c r="I1521" s="4"/>
      <c r="J1521" s="4"/>
      <c r="K1521" s="4"/>
    </row>
    <row r="1522" spans="1:11" s="1" customFormat="1" x14ac:dyDescent="0.2">
      <c r="A1522" s="4"/>
      <c r="B1522" s="4"/>
      <c r="C1522" s="4"/>
      <c r="D1522" s="4"/>
      <c r="E1522" s="4"/>
      <c r="F1522" s="4"/>
      <c r="G1522" s="4"/>
      <c r="H1522" s="4"/>
      <c r="I1522" s="4"/>
      <c r="J1522" s="4"/>
      <c r="K1522" s="4"/>
    </row>
    <row r="1523" spans="1:11" s="1" customFormat="1" x14ac:dyDescent="0.2">
      <c r="A1523" s="4"/>
      <c r="B1523" s="4"/>
      <c r="C1523" s="4"/>
      <c r="D1523" s="4"/>
      <c r="E1523" s="4"/>
      <c r="F1523" s="4"/>
      <c r="G1523" s="4"/>
      <c r="H1523" s="4"/>
      <c r="I1523" s="4"/>
      <c r="J1523" s="4"/>
      <c r="K1523" s="4"/>
    </row>
    <row r="1524" spans="1:11" s="1" customFormat="1" x14ac:dyDescent="0.2">
      <c r="A1524" s="4"/>
      <c r="B1524" s="4"/>
      <c r="C1524" s="4"/>
      <c r="D1524" s="4"/>
      <c r="E1524" s="4"/>
      <c r="F1524" s="4"/>
      <c r="G1524" s="4"/>
      <c r="H1524" s="4"/>
      <c r="I1524" s="4"/>
      <c r="J1524" s="4"/>
      <c r="K1524" s="4"/>
    </row>
    <row r="1525" spans="1:11" s="1" customFormat="1" x14ac:dyDescent="0.2">
      <c r="A1525" s="4"/>
      <c r="B1525" s="4"/>
      <c r="C1525" s="4"/>
      <c r="D1525" s="4"/>
      <c r="E1525" s="4"/>
      <c r="F1525" s="4"/>
      <c r="G1525" s="4"/>
      <c r="H1525" s="4"/>
      <c r="I1525" s="4"/>
      <c r="J1525" s="4"/>
      <c r="K1525" s="4"/>
    </row>
    <row r="1526" spans="1:11" s="1" customFormat="1" x14ac:dyDescent="0.2">
      <c r="A1526" s="4"/>
      <c r="B1526" s="4"/>
      <c r="C1526" s="4"/>
      <c r="D1526" s="4"/>
      <c r="E1526" s="4"/>
      <c r="F1526" s="4"/>
      <c r="G1526" s="4"/>
      <c r="H1526" s="4"/>
      <c r="I1526" s="4"/>
      <c r="J1526" s="4"/>
      <c r="K1526" s="4"/>
    </row>
    <row r="1527" spans="1:11" s="1" customFormat="1" x14ac:dyDescent="0.2">
      <c r="A1527" s="4"/>
      <c r="B1527" s="4"/>
      <c r="C1527" s="4"/>
      <c r="D1527" s="4"/>
      <c r="E1527" s="4"/>
      <c r="F1527" s="4"/>
      <c r="G1527" s="4"/>
      <c r="H1527" s="4"/>
      <c r="I1527" s="4"/>
      <c r="J1527" s="4"/>
      <c r="K1527" s="4"/>
    </row>
    <row r="1528" spans="1:11" s="1" customFormat="1" x14ac:dyDescent="0.2">
      <c r="A1528" s="4"/>
      <c r="B1528" s="4"/>
      <c r="C1528" s="4"/>
      <c r="D1528" s="4"/>
      <c r="E1528" s="4"/>
      <c r="F1528" s="4"/>
      <c r="G1528" s="4"/>
      <c r="H1528" s="4"/>
      <c r="I1528" s="4"/>
      <c r="J1528" s="4"/>
      <c r="K1528" s="4"/>
    </row>
    <row r="1529" spans="1:11" s="1" customFormat="1" x14ac:dyDescent="0.2">
      <c r="A1529" s="4"/>
      <c r="B1529" s="4"/>
      <c r="C1529" s="4"/>
      <c r="D1529" s="4"/>
      <c r="E1529" s="4"/>
      <c r="F1529" s="4"/>
      <c r="G1529" s="4"/>
      <c r="H1529" s="4"/>
      <c r="I1529" s="4"/>
      <c r="J1529" s="4"/>
      <c r="K1529" s="4"/>
    </row>
    <row r="1530" spans="1:11" s="1" customFormat="1" x14ac:dyDescent="0.2">
      <c r="A1530" s="4"/>
      <c r="B1530" s="4"/>
      <c r="C1530" s="4"/>
      <c r="D1530" s="4"/>
      <c r="E1530" s="4"/>
      <c r="F1530" s="4"/>
      <c r="G1530" s="4"/>
      <c r="H1530" s="4"/>
      <c r="I1530" s="4"/>
      <c r="J1530" s="4"/>
      <c r="K1530" s="4"/>
    </row>
    <row r="1531" spans="1:11" s="1" customFormat="1" x14ac:dyDescent="0.2">
      <c r="A1531" s="4"/>
      <c r="B1531" s="4"/>
      <c r="C1531" s="4"/>
      <c r="D1531" s="4"/>
      <c r="E1531" s="4"/>
      <c r="F1531" s="4"/>
      <c r="G1531" s="4"/>
      <c r="H1531" s="4"/>
      <c r="I1531" s="4"/>
      <c r="J1531" s="4"/>
      <c r="K1531" s="4"/>
    </row>
    <row r="1532" spans="1:11" s="1" customFormat="1" x14ac:dyDescent="0.2">
      <c r="A1532" s="4"/>
      <c r="B1532" s="4"/>
      <c r="C1532" s="4"/>
      <c r="D1532" s="4"/>
      <c r="E1532" s="4"/>
      <c r="F1532" s="4"/>
      <c r="G1532" s="4"/>
      <c r="H1532" s="4"/>
      <c r="I1532" s="4"/>
      <c r="J1532" s="4"/>
      <c r="K1532" s="4"/>
    </row>
    <row r="1533" spans="1:11" s="1" customFormat="1" x14ac:dyDescent="0.2">
      <c r="A1533" s="4"/>
      <c r="B1533" s="4"/>
      <c r="C1533" s="4"/>
      <c r="D1533" s="4"/>
      <c r="E1533" s="4"/>
      <c r="F1533" s="4"/>
      <c r="G1533" s="4"/>
      <c r="H1533" s="4"/>
      <c r="I1533" s="4"/>
      <c r="J1533" s="4"/>
      <c r="K1533" s="4"/>
    </row>
    <row r="1534" spans="1:11" s="1" customFormat="1" x14ac:dyDescent="0.2">
      <c r="A1534" s="4"/>
      <c r="B1534" s="4"/>
      <c r="C1534" s="4"/>
      <c r="D1534" s="4"/>
      <c r="E1534" s="4"/>
      <c r="F1534" s="4"/>
      <c r="G1534" s="4"/>
      <c r="H1534" s="4"/>
      <c r="I1534" s="4"/>
      <c r="J1534" s="4"/>
      <c r="K1534" s="4"/>
    </row>
    <row r="1535" spans="1:11" s="1" customFormat="1" x14ac:dyDescent="0.2">
      <c r="A1535" s="4"/>
      <c r="B1535" s="4"/>
      <c r="C1535" s="4"/>
      <c r="D1535" s="4"/>
      <c r="E1535" s="4"/>
      <c r="F1535" s="4"/>
      <c r="G1535" s="4"/>
      <c r="H1535" s="4"/>
      <c r="I1535" s="4"/>
      <c r="J1535" s="4"/>
      <c r="K1535" s="4"/>
    </row>
    <row r="1536" spans="1:11" s="1" customFormat="1" x14ac:dyDescent="0.2">
      <c r="A1536" s="4"/>
      <c r="B1536" s="4"/>
      <c r="C1536" s="4"/>
      <c r="D1536" s="4"/>
      <c r="E1536" s="4"/>
      <c r="F1536" s="4"/>
      <c r="G1536" s="4"/>
      <c r="H1536" s="4"/>
      <c r="I1536" s="4"/>
      <c r="J1536" s="4"/>
      <c r="K1536" s="4"/>
    </row>
    <row r="1537" spans="1:11" s="1" customFormat="1" x14ac:dyDescent="0.2">
      <c r="A1537" s="4"/>
      <c r="B1537" s="4"/>
      <c r="C1537" s="4"/>
      <c r="D1537" s="4"/>
      <c r="E1537" s="4"/>
      <c r="F1537" s="4"/>
      <c r="G1537" s="4"/>
      <c r="H1537" s="4"/>
      <c r="I1537" s="4"/>
      <c r="J1537" s="4"/>
      <c r="K1537" s="4"/>
    </row>
    <row r="1538" spans="1:11" s="1" customFormat="1" x14ac:dyDescent="0.2">
      <c r="A1538" s="4"/>
      <c r="B1538" s="4"/>
      <c r="C1538" s="4"/>
      <c r="D1538" s="4"/>
      <c r="E1538" s="4"/>
      <c r="F1538" s="4"/>
      <c r="G1538" s="4"/>
      <c r="H1538" s="4"/>
      <c r="I1538" s="4"/>
      <c r="J1538" s="4"/>
      <c r="K1538" s="4"/>
    </row>
    <row r="1539" spans="1:11" s="1" customFormat="1" x14ac:dyDescent="0.2">
      <c r="A1539" s="4"/>
      <c r="B1539" s="4"/>
      <c r="C1539" s="4"/>
      <c r="D1539" s="4"/>
      <c r="E1539" s="4"/>
      <c r="F1539" s="4"/>
      <c r="G1539" s="4"/>
      <c r="H1539" s="4"/>
      <c r="I1539" s="4"/>
      <c r="J1539" s="4"/>
      <c r="K1539" s="4"/>
    </row>
    <row r="1540" spans="1:11" s="1" customFormat="1" x14ac:dyDescent="0.2">
      <c r="A1540" s="4"/>
      <c r="B1540" s="4"/>
      <c r="C1540" s="4"/>
      <c r="D1540" s="4"/>
      <c r="E1540" s="4"/>
      <c r="F1540" s="4"/>
      <c r="G1540" s="4"/>
      <c r="H1540" s="4"/>
      <c r="I1540" s="4"/>
      <c r="J1540" s="4"/>
      <c r="K1540" s="4"/>
    </row>
    <row r="1541" spans="1:11" s="1" customFormat="1" x14ac:dyDescent="0.2">
      <c r="A1541" s="4"/>
      <c r="B1541" s="4"/>
      <c r="C1541" s="4"/>
      <c r="D1541" s="4"/>
      <c r="E1541" s="4"/>
      <c r="F1541" s="4"/>
      <c r="G1541" s="4"/>
      <c r="H1541" s="4"/>
      <c r="I1541" s="4"/>
      <c r="J1541" s="4"/>
      <c r="K1541" s="4"/>
    </row>
    <row r="1542" spans="1:11" s="1" customFormat="1" x14ac:dyDescent="0.2">
      <c r="A1542" s="4"/>
      <c r="B1542" s="4"/>
      <c r="C1542" s="4"/>
      <c r="D1542" s="4"/>
      <c r="E1542" s="4"/>
      <c r="F1542" s="4"/>
      <c r="G1542" s="4"/>
      <c r="H1542" s="4"/>
      <c r="I1542" s="4"/>
      <c r="J1542" s="4"/>
      <c r="K1542" s="4"/>
    </row>
    <row r="1543" spans="1:11" s="1" customFormat="1" x14ac:dyDescent="0.2">
      <c r="A1543" s="4"/>
      <c r="B1543" s="4"/>
      <c r="C1543" s="4"/>
      <c r="D1543" s="4"/>
      <c r="E1543" s="4"/>
      <c r="F1543" s="4"/>
      <c r="G1543" s="4"/>
      <c r="H1543" s="4"/>
      <c r="I1543" s="4"/>
      <c r="J1543" s="4"/>
      <c r="K1543" s="4"/>
    </row>
    <row r="1544" spans="1:11" s="1" customFormat="1" x14ac:dyDescent="0.2">
      <c r="A1544" s="4"/>
      <c r="B1544" s="4"/>
      <c r="C1544" s="4"/>
      <c r="D1544" s="4"/>
      <c r="E1544" s="4"/>
      <c r="F1544" s="4"/>
      <c r="G1544" s="4"/>
      <c r="H1544" s="4"/>
      <c r="I1544" s="4"/>
      <c r="J1544" s="4"/>
      <c r="K1544" s="4"/>
    </row>
    <row r="1545" spans="1:11" s="1" customFormat="1" x14ac:dyDescent="0.2">
      <c r="A1545" s="4"/>
      <c r="B1545" s="4"/>
      <c r="C1545" s="4"/>
      <c r="D1545" s="4"/>
      <c r="E1545" s="4"/>
      <c r="F1545" s="4"/>
      <c r="G1545" s="4"/>
      <c r="H1545" s="4"/>
      <c r="I1545" s="4"/>
      <c r="J1545" s="4"/>
      <c r="K1545" s="4"/>
    </row>
    <row r="1546" spans="1:11" s="1" customFormat="1" x14ac:dyDescent="0.2">
      <c r="A1546" s="4"/>
      <c r="B1546" s="4"/>
      <c r="C1546" s="4"/>
      <c r="D1546" s="4"/>
      <c r="E1546" s="4"/>
      <c r="F1546" s="4"/>
      <c r="G1546" s="4"/>
      <c r="H1546" s="4"/>
      <c r="I1546" s="4"/>
      <c r="J1546" s="4"/>
      <c r="K1546" s="4"/>
    </row>
    <row r="1547" spans="1:11" s="1" customFormat="1" x14ac:dyDescent="0.2">
      <c r="A1547" s="4"/>
      <c r="B1547" s="4"/>
      <c r="C1547" s="4"/>
      <c r="D1547" s="4"/>
      <c r="E1547" s="4"/>
      <c r="F1547" s="4"/>
      <c r="G1547" s="4"/>
      <c r="H1547" s="4"/>
      <c r="I1547" s="4"/>
      <c r="J1547" s="4"/>
      <c r="K1547" s="4"/>
    </row>
    <row r="1548" spans="1:11" s="1" customFormat="1" x14ac:dyDescent="0.2">
      <c r="A1548" s="4"/>
      <c r="B1548" s="4"/>
      <c r="C1548" s="4"/>
      <c r="D1548" s="4"/>
      <c r="E1548" s="4"/>
      <c r="F1548" s="4"/>
      <c r="G1548" s="4"/>
      <c r="H1548" s="4"/>
      <c r="I1548" s="4"/>
      <c r="J1548" s="4"/>
      <c r="K1548" s="4"/>
    </row>
    <row r="1549" spans="1:11" s="1" customFormat="1" x14ac:dyDescent="0.2">
      <c r="A1549" s="4"/>
      <c r="B1549" s="4"/>
      <c r="C1549" s="4"/>
      <c r="D1549" s="4"/>
      <c r="E1549" s="4"/>
      <c r="F1549" s="4"/>
      <c r="G1549" s="4"/>
      <c r="H1549" s="4"/>
      <c r="I1549" s="4"/>
      <c r="J1549" s="4"/>
      <c r="K1549" s="4"/>
    </row>
    <row r="1550" spans="1:11" s="1" customFormat="1" x14ac:dyDescent="0.2">
      <c r="A1550" s="4"/>
      <c r="B1550" s="4"/>
      <c r="C1550" s="4"/>
      <c r="D1550" s="4"/>
      <c r="E1550" s="4"/>
      <c r="F1550" s="4"/>
      <c r="G1550" s="4"/>
      <c r="H1550" s="4"/>
      <c r="I1550" s="4"/>
      <c r="J1550" s="4"/>
      <c r="K1550" s="4"/>
    </row>
    <row r="1551" spans="1:11" s="1" customFormat="1" x14ac:dyDescent="0.2">
      <c r="A1551" s="4"/>
      <c r="B1551" s="4"/>
      <c r="C1551" s="4"/>
      <c r="D1551" s="4"/>
      <c r="E1551" s="4"/>
      <c r="F1551" s="4"/>
      <c r="G1551" s="4"/>
      <c r="H1551" s="4"/>
      <c r="I1551" s="4"/>
      <c r="J1551" s="4"/>
      <c r="K1551" s="4"/>
    </row>
    <row r="1552" spans="1:11" s="1" customFormat="1" x14ac:dyDescent="0.2">
      <c r="A1552" s="4"/>
      <c r="B1552" s="4"/>
      <c r="C1552" s="4"/>
      <c r="D1552" s="4"/>
      <c r="E1552" s="4"/>
      <c r="F1552" s="4"/>
      <c r="G1552" s="4"/>
      <c r="H1552" s="4"/>
      <c r="I1552" s="4"/>
      <c r="J1552" s="4"/>
      <c r="K1552" s="4"/>
    </row>
    <row r="1553" spans="1:11" s="1" customFormat="1" x14ac:dyDescent="0.2">
      <c r="A1553" s="4"/>
      <c r="B1553" s="4"/>
      <c r="C1553" s="4"/>
      <c r="D1553" s="4"/>
      <c r="E1553" s="4"/>
      <c r="F1553" s="4"/>
      <c r="G1553" s="4"/>
      <c r="H1553" s="4"/>
      <c r="I1553" s="4"/>
      <c r="J1553" s="4"/>
      <c r="K1553" s="4"/>
    </row>
    <row r="1554" spans="1:11" s="1" customFormat="1" x14ac:dyDescent="0.2">
      <c r="A1554" s="4"/>
      <c r="B1554" s="4"/>
      <c r="C1554" s="4"/>
      <c r="D1554" s="4"/>
      <c r="E1554" s="4"/>
      <c r="F1554" s="4"/>
      <c r="G1554" s="4"/>
      <c r="H1554" s="4"/>
      <c r="I1554" s="4"/>
      <c r="J1554" s="4"/>
      <c r="K1554" s="4"/>
    </row>
    <row r="1555" spans="1:11" s="1" customFormat="1" x14ac:dyDescent="0.2">
      <c r="A1555" s="4"/>
      <c r="B1555" s="4"/>
      <c r="C1555" s="4"/>
      <c r="D1555" s="4"/>
      <c r="E1555" s="4"/>
      <c r="F1555" s="4"/>
      <c r="G1555" s="4"/>
      <c r="H1555" s="4"/>
      <c r="I1555" s="4"/>
      <c r="J1555" s="4"/>
      <c r="K1555" s="4"/>
    </row>
    <row r="1556" spans="1:11" s="1" customFormat="1" x14ac:dyDescent="0.2">
      <c r="A1556" s="4"/>
      <c r="B1556" s="4"/>
      <c r="C1556" s="4"/>
      <c r="D1556" s="4"/>
      <c r="E1556" s="4"/>
      <c r="F1556" s="4"/>
      <c r="G1556" s="4"/>
      <c r="H1556" s="4"/>
      <c r="I1556" s="4"/>
      <c r="J1556" s="4"/>
      <c r="K1556" s="4"/>
    </row>
    <row r="1557" spans="1:11" s="1" customFormat="1" x14ac:dyDescent="0.2">
      <c r="A1557" s="4"/>
      <c r="B1557" s="4"/>
      <c r="C1557" s="4"/>
      <c r="D1557" s="4"/>
      <c r="E1557" s="4"/>
      <c r="F1557" s="4"/>
      <c r="G1557" s="4"/>
      <c r="H1557" s="4"/>
      <c r="I1557" s="4"/>
      <c r="J1557" s="4"/>
      <c r="K1557" s="4"/>
    </row>
    <row r="1558" spans="1:11" s="1" customFormat="1" x14ac:dyDescent="0.2">
      <c r="A1558" s="4"/>
      <c r="B1558" s="4"/>
      <c r="C1558" s="4"/>
      <c r="D1558" s="4"/>
      <c r="E1558" s="4"/>
      <c r="F1558" s="4"/>
      <c r="G1558" s="4"/>
      <c r="H1558" s="4"/>
      <c r="I1558" s="4"/>
      <c r="J1558" s="4"/>
      <c r="K1558" s="4"/>
    </row>
    <row r="1559" spans="1:11" s="1" customFormat="1" x14ac:dyDescent="0.2">
      <c r="A1559" s="4"/>
      <c r="B1559" s="4"/>
      <c r="C1559" s="4"/>
      <c r="D1559" s="4"/>
      <c r="E1559" s="4"/>
      <c r="F1559" s="4"/>
      <c r="G1559" s="4"/>
      <c r="H1559" s="4"/>
      <c r="I1559" s="4"/>
      <c r="J1559" s="4"/>
      <c r="K1559" s="4"/>
    </row>
    <row r="1560" spans="1:11" s="1" customFormat="1" x14ac:dyDescent="0.2">
      <c r="A1560" s="4"/>
      <c r="B1560" s="4"/>
      <c r="C1560" s="4"/>
      <c r="D1560" s="4"/>
      <c r="E1560" s="4"/>
      <c r="F1560" s="4"/>
      <c r="G1560" s="4"/>
      <c r="H1560" s="4"/>
      <c r="I1560" s="4"/>
      <c r="J1560" s="4"/>
      <c r="K1560" s="4"/>
    </row>
    <row r="1561" spans="1:11" s="1" customFormat="1" x14ac:dyDescent="0.2">
      <c r="A1561" s="4"/>
      <c r="B1561" s="4"/>
      <c r="C1561" s="4"/>
      <c r="D1561" s="4"/>
      <c r="E1561" s="4"/>
      <c r="F1561" s="4"/>
      <c r="G1561" s="4"/>
      <c r="H1561" s="4"/>
      <c r="I1561" s="4"/>
      <c r="J1561" s="4"/>
      <c r="K1561" s="4"/>
    </row>
    <row r="1562" spans="1:11" s="1" customFormat="1" x14ac:dyDescent="0.2">
      <c r="A1562" s="4"/>
      <c r="B1562" s="4"/>
      <c r="C1562" s="4"/>
      <c r="D1562" s="4"/>
      <c r="E1562" s="4"/>
      <c r="F1562" s="4"/>
      <c r="G1562" s="4"/>
      <c r="H1562" s="4"/>
      <c r="I1562" s="4"/>
      <c r="J1562" s="4"/>
      <c r="K1562" s="4"/>
    </row>
    <row r="1563" spans="1:11" s="1" customFormat="1" x14ac:dyDescent="0.2">
      <c r="A1563" s="4"/>
      <c r="B1563" s="4"/>
      <c r="C1563" s="4"/>
      <c r="D1563" s="4"/>
      <c r="E1563" s="4"/>
      <c r="F1563" s="4"/>
      <c r="G1563" s="4"/>
      <c r="H1563" s="4"/>
      <c r="I1563" s="4"/>
      <c r="J1563" s="4"/>
      <c r="K1563" s="4"/>
    </row>
    <row r="1564" spans="1:11" s="1" customFormat="1" x14ac:dyDescent="0.2">
      <c r="A1564" s="4"/>
      <c r="B1564" s="4"/>
      <c r="C1564" s="4"/>
      <c r="D1564" s="4"/>
      <c r="E1564" s="4"/>
      <c r="F1564" s="4"/>
      <c r="G1564" s="4"/>
      <c r="H1564" s="4"/>
      <c r="I1564" s="4"/>
      <c r="J1564" s="4"/>
      <c r="K1564" s="4"/>
    </row>
    <row r="1565" spans="1:11" s="1" customFormat="1" x14ac:dyDescent="0.2">
      <c r="A1565" s="4"/>
      <c r="B1565" s="4"/>
      <c r="C1565" s="4"/>
      <c r="D1565" s="4"/>
      <c r="E1565" s="4"/>
      <c r="F1565" s="4"/>
      <c r="G1565" s="4"/>
      <c r="H1565" s="4"/>
      <c r="I1565" s="4"/>
      <c r="J1565" s="4"/>
      <c r="K1565" s="4"/>
    </row>
    <row r="1566" spans="1:11" s="1" customFormat="1" x14ac:dyDescent="0.2">
      <c r="A1566" s="4"/>
      <c r="B1566" s="4"/>
      <c r="C1566" s="4"/>
      <c r="D1566" s="4"/>
      <c r="E1566" s="4"/>
      <c r="F1566" s="4"/>
      <c r="G1566" s="4"/>
      <c r="H1566" s="4"/>
      <c r="I1566" s="4"/>
      <c r="J1566" s="4"/>
      <c r="K1566" s="4"/>
    </row>
    <row r="1567" spans="1:11" s="1" customFormat="1" x14ac:dyDescent="0.2">
      <c r="A1567" s="4"/>
      <c r="B1567" s="4"/>
      <c r="C1567" s="4"/>
      <c r="D1567" s="4"/>
      <c r="E1567" s="4"/>
      <c r="F1567" s="4"/>
      <c r="G1567" s="4"/>
      <c r="H1567" s="4"/>
      <c r="I1567" s="4"/>
      <c r="J1567" s="4"/>
      <c r="K1567" s="4"/>
    </row>
    <row r="1568" spans="1:11" s="1" customFormat="1" x14ac:dyDescent="0.2">
      <c r="A1568" s="4"/>
      <c r="B1568" s="4"/>
      <c r="C1568" s="4"/>
      <c r="D1568" s="4"/>
      <c r="E1568" s="4"/>
      <c r="F1568" s="4"/>
      <c r="G1568" s="4"/>
      <c r="H1568" s="4"/>
      <c r="I1568" s="4"/>
      <c r="J1568" s="4"/>
      <c r="K1568" s="4"/>
    </row>
    <row r="1569" spans="1:11" s="1" customFormat="1" x14ac:dyDescent="0.2">
      <c r="A1569" s="4"/>
      <c r="B1569" s="4"/>
      <c r="C1569" s="4"/>
      <c r="D1569" s="4"/>
      <c r="E1569" s="4"/>
      <c r="F1569" s="4"/>
      <c r="G1569" s="4"/>
      <c r="H1569" s="4"/>
      <c r="I1569" s="4"/>
      <c r="J1569" s="4"/>
      <c r="K1569" s="4"/>
    </row>
    <row r="1570" spans="1:11" s="1" customFormat="1" x14ac:dyDescent="0.2">
      <c r="A1570" s="4"/>
      <c r="B1570" s="4"/>
      <c r="C1570" s="4"/>
      <c r="D1570" s="4"/>
      <c r="E1570" s="4"/>
      <c r="F1570" s="4"/>
      <c r="G1570" s="4"/>
      <c r="H1570" s="4"/>
      <c r="I1570" s="4"/>
      <c r="J1570" s="4"/>
      <c r="K1570" s="4"/>
    </row>
    <row r="1571" spans="1:11" s="1" customFormat="1" x14ac:dyDescent="0.2">
      <c r="A1571" s="4"/>
      <c r="B1571" s="4"/>
      <c r="C1571" s="4"/>
      <c r="D1571" s="4"/>
      <c r="E1571" s="4"/>
      <c r="F1571" s="4"/>
      <c r="G1571" s="4"/>
      <c r="H1571" s="4"/>
      <c r="I1571" s="4"/>
      <c r="J1571" s="4"/>
      <c r="K1571" s="4"/>
    </row>
    <row r="1572" spans="1:11" s="1" customFormat="1" x14ac:dyDescent="0.2">
      <c r="A1572" s="4"/>
      <c r="B1572" s="4"/>
      <c r="C1572" s="4"/>
      <c r="D1572" s="4"/>
      <c r="E1572" s="4"/>
      <c r="F1572" s="4"/>
      <c r="G1572" s="4"/>
      <c r="H1572" s="4"/>
      <c r="I1572" s="4"/>
      <c r="J1572" s="4"/>
      <c r="K1572" s="4"/>
    </row>
    <row r="1573" spans="1:11" s="1" customFormat="1" x14ac:dyDescent="0.2">
      <c r="A1573" s="4"/>
      <c r="B1573" s="4"/>
      <c r="C1573" s="4"/>
      <c r="D1573" s="4"/>
      <c r="E1573" s="4"/>
      <c r="F1573" s="4"/>
      <c r="G1573" s="4"/>
      <c r="H1573" s="4"/>
      <c r="I1573" s="4"/>
      <c r="J1573" s="4"/>
      <c r="K1573" s="4"/>
    </row>
    <row r="1574" spans="1:11" s="1" customFormat="1" x14ac:dyDescent="0.2">
      <c r="A1574" s="4"/>
      <c r="B1574" s="4"/>
      <c r="C1574" s="4"/>
      <c r="D1574" s="4"/>
      <c r="E1574" s="4"/>
      <c r="F1574" s="4"/>
      <c r="G1574" s="4"/>
      <c r="H1574" s="4"/>
      <c r="I1574" s="4"/>
      <c r="J1574" s="4"/>
      <c r="K1574" s="4"/>
    </row>
    <row r="1575" spans="1:11" s="1" customFormat="1" x14ac:dyDescent="0.2">
      <c r="A1575" s="4"/>
      <c r="B1575" s="4"/>
      <c r="C1575" s="4"/>
      <c r="D1575" s="4"/>
      <c r="E1575" s="4"/>
      <c r="F1575" s="4"/>
      <c r="G1575" s="4"/>
      <c r="H1575" s="4"/>
      <c r="I1575" s="4"/>
      <c r="J1575" s="4"/>
      <c r="K1575" s="4"/>
    </row>
    <row r="1576" spans="1:11" s="1" customFormat="1" x14ac:dyDescent="0.2">
      <c r="A1576" s="4"/>
      <c r="B1576" s="4"/>
      <c r="C1576" s="4"/>
      <c r="D1576" s="4"/>
      <c r="E1576" s="4"/>
      <c r="F1576" s="4"/>
      <c r="G1576" s="4"/>
      <c r="H1576" s="4"/>
      <c r="I1576" s="4"/>
      <c r="J1576" s="4"/>
      <c r="K1576" s="4"/>
    </row>
    <row r="1577" spans="1:11" s="1" customFormat="1" x14ac:dyDescent="0.2">
      <c r="A1577" s="4"/>
      <c r="B1577" s="4"/>
      <c r="C1577" s="4"/>
      <c r="D1577" s="4"/>
      <c r="E1577" s="4"/>
      <c r="F1577" s="4"/>
      <c r="G1577" s="4"/>
      <c r="H1577" s="4"/>
      <c r="I1577" s="4"/>
      <c r="J1577" s="4"/>
      <c r="K1577" s="4"/>
    </row>
    <row r="1578" spans="1:11" s="1" customFormat="1" x14ac:dyDescent="0.2">
      <c r="A1578" s="4"/>
      <c r="B1578" s="4"/>
      <c r="C1578" s="4"/>
      <c r="D1578" s="4"/>
      <c r="E1578" s="4"/>
      <c r="F1578" s="4"/>
      <c r="G1578" s="4"/>
      <c r="H1578" s="4"/>
      <c r="I1578" s="4"/>
      <c r="J1578" s="4"/>
      <c r="K1578" s="4"/>
    </row>
    <row r="1579" spans="1:11" s="1" customFormat="1" x14ac:dyDescent="0.2">
      <c r="A1579" s="4"/>
      <c r="B1579" s="4"/>
      <c r="C1579" s="4"/>
      <c r="D1579" s="4"/>
      <c r="E1579" s="4"/>
      <c r="F1579" s="4"/>
      <c r="G1579" s="4"/>
      <c r="H1579" s="4"/>
      <c r="I1579" s="4"/>
      <c r="J1579" s="4"/>
      <c r="K1579" s="4"/>
    </row>
    <row r="1580" spans="1:11" s="1" customFormat="1" x14ac:dyDescent="0.2">
      <c r="A1580" s="4"/>
      <c r="B1580" s="4"/>
      <c r="C1580" s="4"/>
      <c r="D1580" s="4"/>
      <c r="E1580" s="4"/>
      <c r="F1580" s="4"/>
      <c r="G1580" s="4"/>
      <c r="H1580" s="4"/>
      <c r="I1580" s="4"/>
      <c r="J1580" s="4"/>
      <c r="K1580" s="4"/>
    </row>
    <row r="1581" spans="1:11" s="1" customFormat="1" x14ac:dyDescent="0.2">
      <c r="A1581" s="4"/>
      <c r="B1581" s="4"/>
      <c r="C1581" s="4"/>
      <c r="D1581" s="4"/>
      <c r="E1581" s="4"/>
      <c r="F1581" s="4"/>
      <c r="G1581" s="4"/>
      <c r="H1581" s="4"/>
      <c r="I1581" s="4"/>
      <c r="J1581" s="4"/>
      <c r="K1581" s="4"/>
    </row>
    <row r="1582" spans="1:11" s="1" customFormat="1" x14ac:dyDescent="0.2">
      <c r="A1582" s="4"/>
      <c r="B1582" s="4"/>
      <c r="C1582" s="4"/>
      <c r="D1582" s="4"/>
      <c r="E1582" s="4"/>
      <c r="F1582" s="4"/>
      <c r="G1582" s="4"/>
      <c r="H1582" s="4"/>
      <c r="I1582" s="4"/>
      <c r="J1582" s="4"/>
      <c r="K1582" s="4"/>
    </row>
    <row r="1583" spans="1:11" s="1" customFormat="1" x14ac:dyDescent="0.2">
      <c r="A1583" s="4"/>
      <c r="B1583" s="4"/>
      <c r="C1583" s="4"/>
      <c r="D1583" s="4"/>
      <c r="E1583" s="4"/>
      <c r="F1583" s="4"/>
      <c r="G1583" s="4"/>
      <c r="H1583" s="4"/>
      <c r="I1583" s="4"/>
      <c r="J1583" s="4"/>
      <c r="K1583" s="4"/>
    </row>
    <row r="1584" spans="1:11" s="1" customFormat="1" x14ac:dyDescent="0.2">
      <c r="A1584" s="4"/>
      <c r="B1584" s="4"/>
      <c r="C1584" s="4"/>
      <c r="D1584" s="4"/>
      <c r="E1584" s="4"/>
      <c r="F1584" s="4"/>
      <c r="G1584" s="4"/>
      <c r="H1584" s="4"/>
      <c r="I1584" s="4"/>
      <c r="J1584" s="4"/>
      <c r="K1584" s="4"/>
    </row>
    <row r="1585" spans="1:11" s="1" customFormat="1" x14ac:dyDescent="0.2">
      <c r="A1585" s="4"/>
      <c r="B1585" s="4"/>
      <c r="C1585" s="4"/>
      <c r="D1585" s="4"/>
      <c r="E1585" s="4"/>
      <c r="F1585" s="4"/>
      <c r="G1585" s="4"/>
      <c r="H1585" s="4"/>
      <c r="I1585" s="4"/>
      <c r="J1585" s="4"/>
      <c r="K1585" s="4"/>
    </row>
    <row r="1586" spans="1:11" s="1" customFormat="1" x14ac:dyDescent="0.2">
      <c r="A1586" s="4"/>
      <c r="B1586" s="4"/>
      <c r="C1586" s="4"/>
      <c r="D1586" s="4"/>
      <c r="E1586" s="4"/>
      <c r="F1586" s="4"/>
      <c r="G1586" s="4"/>
      <c r="H1586" s="4"/>
      <c r="I1586" s="4"/>
      <c r="J1586" s="4"/>
      <c r="K1586" s="4"/>
    </row>
    <row r="1587" spans="1:11" s="1" customFormat="1" x14ac:dyDescent="0.2">
      <c r="A1587" s="4"/>
      <c r="B1587" s="4"/>
      <c r="C1587" s="4"/>
      <c r="D1587" s="4"/>
      <c r="E1587" s="4"/>
      <c r="F1587" s="4"/>
      <c r="G1587" s="4"/>
      <c r="H1587" s="4"/>
      <c r="I1587" s="4"/>
      <c r="J1587" s="4"/>
      <c r="K1587" s="4"/>
    </row>
    <row r="1588" spans="1:11" s="1" customFormat="1" x14ac:dyDescent="0.2">
      <c r="A1588" s="4"/>
      <c r="B1588" s="4"/>
      <c r="C1588" s="4"/>
      <c r="D1588" s="4"/>
      <c r="E1588" s="4"/>
      <c r="F1588" s="4"/>
      <c r="G1588" s="4"/>
      <c r="H1588" s="4"/>
      <c r="I1588" s="4"/>
      <c r="J1588" s="4"/>
      <c r="K1588" s="4"/>
    </row>
    <row r="1589" spans="1:11" s="1" customFormat="1" x14ac:dyDescent="0.2">
      <c r="A1589" s="4"/>
      <c r="B1589" s="4"/>
      <c r="C1589" s="4"/>
      <c r="D1589" s="4"/>
      <c r="E1589" s="4"/>
      <c r="F1589" s="4"/>
      <c r="G1589" s="4"/>
      <c r="H1589" s="4"/>
      <c r="I1589" s="4"/>
      <c r="J1589" s="4"/>
      <c r="K1589" s="4"/>
    </row>
    <row r="1590" spans="1:11" s="1" customFormat="1" x14ac:dyDescent="0.2">
      <c r="A1590" s="4"/>
      <c r="B1590" s="4"/>
      <c r="C1590" s="4"/>
      <c r="D1590" s="4"/>
      <c r="E1590" s="4"/>
      <c r="F1590" s="4"/>
      <c r="G1590" s="4"/>
      <c r="H1590" s="4"/>
      <c r="I1590" s="4"/>
      <c r="J1590" s="4"/>
      <c r="K1590" s="4"/>
    </row>
    <row r="1591" spans="1:11" s="1" customFormat="1" x14ac:dyDescent="0.2">
      <c r="A1591" s="4"/>
      <c r="B1591" s="4"/>
      <c r="C1591" s="4"/>
      <c r="D1591" s="4"/>
      <c r="E1591" s="4"/>
      <c r="F1591" s="4"/>
      <c r="G1591" s="4"/>
      <c r="H1591" s="4"/>
      <c r="I1591" s="4"/>
      <c r="J1591" s="4"/>
      <c r="K1591" s="4"/>
    </row>
    <row r="1592" spans="1:11" s="1" customFormat="1" x14ac:dyDescent="0.2">
      <c r="A1592" s="4"/>
      <c r="B1592" s="4"/>
      <c r="C1592" s="4"/>
      <c r="D1592" s="4"/>
      <c r="E1592" s="4"/>
      <c r="F1592" s="4"/>
      <c r="G1592" s="4"/>
      <c r="H1592" s="4"/>
      <c r="I1592" s="4"/>
      <c r="J1592" s="4"/>
      <c r="K1592" s="4"/>
    </row>
    <row r="1593" spans="1:11" s="1" customFormat="1" x14ac:dyDescent="0.2">
      <c r="A1593" s="4"/>
      <c r="B1593" s="4"/>
      <c r="C1593" s="4"/>
      <c r="D1593" s="4"/>
      <c r="E1593" s="4"/>
      <c r="F1593" s="4"/>
      <c r="G1593" s="4"/>
      <c r="H1593" s="4"/>
      <c r="I1593" s="4"/>
      <c r="J1593" s="4"/>
      <c r="K1593" s="4"/>
    </row>
    <row r="1594" spans="1:11" s="1" customFormat="1" x14ac:dyDescent="0.2">
      <c r="A1594" s="4"/>
      <c r="B1594" s="4"/>
      <c r="C1594" s="4"/>
      <c r="D1594" s="4"/>
      <c r="E1594" s="4"/>
      <c r="F1594" s="4"/>
      <c r="G1594" s="4"/>
      <c r="H1594" s="4"/>
      <c r="I1594" s="4"/>
      <c r="J1594" s="4"/>
      <c r="K1594" s="4"/>
    </row>
  </sheetData>
  <mergeCells count="16">
    <mergeCell ref="A47:K47"/>
    <mergeCell ref="A95:K95"/>
    <mergeCell ref="A143:K143"/>
    <mergeCell ref="A192:K192"/>
    <mergeCell ref="A240:K240"/>
    <mergeCell ref="A51:K51"/>
    <mergeCell ref="A50:K50"/>
    <mergeCell ref="A98:K98"/>
    <mergeCell ref="A99:K99"/>
    <mergeCell ref="A146:K146"/>
    <mergeCell ref="A147:K147"/>
    <mergeCell ref="A170:E171"/>
    <mergeCell ref="A195:K195"/>
    <mergeCell ref="A196:K196"/>
    <mergeCell ref="A243:K243"/>
    <mergeCell ref="A244:K244"/>
  </mergeCells>
  <phoneticPr fontId="0" type="noConversion"/>
  <printOptions horizontalCentered="1"/>
  <pageMargins left="0.5" right="0.5" top="0.15" bottom="0.15" header="0.5" footer="0.5"/>
  <pageSetup scale="89" fitToHeight="0" orientation="landscape" r:id="rId1"/>
  <headerFooter alignWithMargins="0"/>
  <rowBreaks count="5" manualBreakCount="5">
    <brk id="48" max="10" man="1"/>
    <brk id="96" max="10" man="1"/>
    <brk id="144" max="10" man="1"/>
    <brk id="193" max="10" man="1"/>
    <brk id="241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TABLE 19</vt:lpstr>
      <vt:lpstr>'TABLE 19'!Print_Area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Dana Knold</dc:creator>
  <cp:lastModifiedBy>Alyssia Minaya</cp:lastModifiedBy>
  <cp:lastPrinted>2024-12-11T20:05:47Z</cp:lastPrinted>
  <dcterms:created xsi:type="dcterms:W3CDTF">2002-10-17T18:18:05Z</dcterms:created>
  <dcterms:modified xsi:type="dcterms:W3CDTF">2025-01-30T14:45:02Z</dcterms:modified>
</cp:coreProperties>
</file>