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I:\WI\E&amp;W\202 EXPO PUBLICATIONS\Annual Report\ANN22\Excel\"/>
    </mc:Choice>
  </mc:AlternateContent>
  <xr:revisionPtr revIDLastSave="0" documentId="13_ncr:1_{0D8E70DD-904E-4200-A411-16543AD2D47E}" xr6:coauthVersionLast="36" xr6:coauthVersionMax="36" xr10:uidLastSave="{00000000-0000-0000-0000-000000000000}"/>
  <bookViews>
    <workbookView xWindow="0" yWindow="0" windowWidth="28800" windowHeight="11625" tabRatio="737" xr2:uid="{00000000-000D-0000-FFFF-FFFF00000000}"/>
  </bookViews>
  <sheets>
    <sheet name="Form10" sheetId="5" r:id="rId1"/>
  </sheets>
  <externalReferences>
    <externalReference r:id="rId2"/>
  </externalReferences>
  <calcPr calcId="191029"/>
</workbook>
</file>

<file path=xl/calcChain.xml><?xml version="1.0" encoding="utf-8"?>
<calcChain xmlns="http://schemas.openxmlformats.org/spreadsheetml/2006/main">
  <c r="O29" i="5" l="1"/>
  <c r="F29" i="5"/>
  <c r="A45" i="5" l="1"/>
  <c r="O42" i="5"/>
  <c r="N42" i="5"/>
  <c r="M42" i="5"/>
  <c r="L42" i="5"/>
  <c r="K42" i="5"/>
  <c r="J42" i="5"/>
  <c r="I42" i="5"/>
  <c r="H42" i="5"/>
  <c r="G42" i="5"/>
  <c r="F42" i="5"/>
  <c r="E42" i="5"/>
  <c r="D42" i="5"/>
  <c r="B42" i="5"/>
  <c r="O41" i="5"/>
  <c r="N41" i="5"/>
  <c r="M41" i="5"/>
  <c r="L41" i="5"/>
  <c r="K41" i="5"/>
  <c r="J41" i="5"/>
  <c r="I41" i="5"/>
  <c r="H41" i="5"/>
  <c r="G41" i="5"/>
  <c r="F41" i="5"/>
  <c r="E41" i="5"/>
  <c r="D41" i="5"/>
  <c r="B41" i="5"/>
  <c r="O40" i="5"/>
  <c r="N40" i="5"/>
  <c r="M40" i="5"/>
  <c r="L40" i="5"/>
  <c r="K40" i="5"/>
  <c r="J40" i="5"/>
  <c r="I40" i="5"/>
  <c r="H40" i="5"/>
  <c r="G40" i="5"/>
  <c r="F40" i="5"/>
  <c r="E40" i="5"/>
  <c r="D40" i="5"/>
  <c r="B40" i="5"/>
  <c r="O39" i="5"/>
  <c r="N39" i="5"/>
  <c r="M39" i="5"/>
  <c r="L39" i="5"/>
  <c r="K39" i="5"/>
  <c r="J39" i="5"/>
  <c r="I39" i="5"/>
  <c r="H39" i="5"/>
  <c r="G39" i="5"/>
  <c r="F39" i="5"/>
  <c r="E39" i="5"/>
  <c r="D39" i="5"/>
  <c r="B39" i="5"/>
  <c r="O37" i="5"/>
  <c r="N37" i="5"/>
  <c r="M37" i="5"/>
  <c r="L37" i="5"/>
  <c r="K37" i="5"/>
  <c r="J37" i="5"/>
  <c r="I37" i="5"/>
  <c r="H37" i="5"/>
  <c r="G37" i="5"/>
  <c r="F37" i="5"/>
  <c r="E37" i="5"/>
  <c r="D37" i="5"/>
  <c r="B37" i="5"/>
  <c r="O36" i="5"/>
  <c r="N36" i="5"/>
  <c r="M36" i="5"/>
  <c r="L36" i="5"/>
  <c r="K36" i="5"/>
  <c r="J36" i="5"/>
  <c r="I36" i="5"/>
  <c r="H36" i="5"/>
  <c r="G36" i="5"/>
  <c r="F36" i="5"/>
  <c r="E36" i="5"/>
  <c r="D36" i="5"/>
  <c r="B36" i="5"/>
  <c r="O35" i="5"/>
  <c r="N35" i="5"/>
  <c r="M35" i="5"/>
  <c r="L35" i="5"/>
  <c r="K35" i="5"/>
  <c r="J35" i="5"/>
  <c r="I35" i="5"/>
  <c r="H35" i="5"/>
  <c r="G35" i="5"/>
  <c r="F35" i="5"/>
  <c r="E35" i="5"/>
  <c r="D35" i="5"/>
  <c r="B35" i="5"/>
  <c r="C35" i="5" s="1"/>
  <c r="O34" i="5"/>
  <c r="N34" i="5"/>
  <c r="M34" i="5"/>
  <c r="L34" i="5"/>
  <c r="K34" i="5"/>
  <c r="J34" i="5"/>
  <c r="I34" i="5"/>
  <c r="H34" i="5"/>
  <c r="G34" i="5"/>
  <c r="F34" i="5"/>
  <c r="E34" i="5"/>
  <c r="D34" i="5"/>
  <c r="B34" i="5"/>
  <c r="C34" i="5" s="1"/>
  <c r="O33" i="5"/>
  <c r="N33" i="5"/>
  <c r="M33" i="5"/>
  <c r="L33" i="5"/>
  <c r="K33" i="5"/>
  <c r="J33" i="5"/>
  <c r="I33" i="5"/>
  <c r="H33" i="5"/>
  <c r="G33" i="5"/>
  <c r="F33" i="5"/>
  <c r="E33" i="5"/>
  <c r="D33" i="5"/>
  <c r="B33" i="5"/>
  <c r="O31" i="5"/>
  <c r="N31" i="5"/>
  <c r="M31" i="5"/>
  <c r="L31" i="5"/>
  <c r="K31" i="5"/>
  <c r="J31" i="5"/>
  <c r="I31" i="5"/>
  <c r="H31" i="5"/>
  <c r="G31" i="5"/>
  <c r="F31" i="5"/>
  <c r="E31" i="5"/>
  <c r="D31" i="5"/>
  <c r="B31" i="5"/>
  <c r="O30" i="5"/>
  <c r="N30" i="5"/>
  <c r="M30" i="5"/>
  <c r="L30" i="5"/>
  <c r="K30" i="5"/>
  <c r="J30" i="5"/>
  <c r="I30" i="5"/>
  <c r="H30" i="5"/>
  <c r="G30" i="5"/>
  <c r="F30" i="5"/>
  <c r="E30" i="5"/>
  <c r="D30" i="5"/>
  <c r="B30" i="5"/>
  <c r="N29" i="5"/>
  <c r="M29" i="5"/>
  <c r="L29" i="5"/>
  <c r="K29" i="5"/>
  <c r="J29" i="5"/>
  <c r="I29" i="5"/>
  <c r="H29" i="5"/>
  <c r="G29" i="5"/>
  <c r="E29" i="5"/>
  <c r="D29" i="5"/>
  <c r="O28" i="5"/>
  <c r="N28" i="5"/>
  <c r="M28" i="5"/>
  <c r="L28" i="5"/>
  <c r="K28" i="5"/>
  <c r="J28" i="5"/>
  <c r="I28" i="5"/>
  <c r="H28" i="5"/>
  <c r="G28" i="5"/>
  <c r="F28" i="5"/>
  <c r="E28" i="5"/>
  <c r="D28" i="5"/>
  <c r="B28" i="5"/>
  <c r="O27" i="5"/>
  <c r="N27" i="5"/>
  <c r="M27" i="5"/>
  <c r="L27" i="5"/>
  <c r="K27" i="5"/>
  <c r="J27" i="5"/>
  <c r="I27" i="5"/>
  <c r="H27" i="5"/>
  <c r="G27" i="5"/>
  <c r="F27" i="5"/>
  <c r="E27" i="5"/>
  <c r="D27" i="5"/>
  <c r="B27" i="5"/>
  <c r="O25" i="5"/>
  <c r="N25" i="5"/>
  <c r="M25" i="5"/>
  <c r="L25" i="5"/>
  <c r="K25" i="5"/>
  <c r="J25" i="5"/>
  <c r="I25" i="5"/>
  <c r="H25" i="5"/>
  <c r="G25" i="5"/>
  <c r="F25" i="5"/>
  <c r="E25" i="5"/>
  <c r="D25" i="5"/>
  <c r="B25" i="5"/>
  <c r="O24" i="5"/>
  <c r="N24" i="5"/>
  <c r="M24" i="5"/>
  <c r="L24" i="5"/>
  <c r="K24" i="5"/>
  <c r="J24" i="5"/>
  <c r="I24" i="5"/>
  <c r="H24" i="5"/>
  <c r="G24" i="5"/>
  <c r="F24" i="5"/>
  <c r="E24" i="5"/>
  <c r="D24" i="5"/>
  <c r="B24" i="5"/>
  <c r="O23" i="5"/>
  <c r="N23" i="5"/>
  <c r="M23" i="5"/>
  <c r="L23" i="5"/>
  <c r="K23" i="5"/>
  <c r="J23" i="5"/>
  <c r="I23" i="5"/>
  <c r="H23" i="5"/>
  <c r="G23" i="5"/>
  <c r="F23" i="5"/>
  <c r="E23" i="5"/>
  <c r="D23" i="5"/>
  <c r="B23" i="5"/>
  <c r="O22" i="5"/>
  <c r="N22" i="5"/>
  <c r="M22" i="5"/>
  <c r="L22" i="5"/>
  <c r="K22" i="5"/>
  <c r="J22" i="5"/>
  <c r="I22" i="5"/>
  <c r="H22" i="5"/>
  <c r="G22" i="5"/>
  <c r="F22" i="5"/>
  <c r="E22" i="5"/>
  <c r="D22" i="5"/>
  <c r="B22" i="5"/>
  <c r="O21" i="5"/>
  <c r="N21" i="5"/>
  <c r="M21" i="5"/>
  <c r="L21" i="5"/>
  <c r="K21" i="5"/>
  <c r="J21" i="5"/>
  <c r="I21" i="5"/>
  <c r="H21" i="5"/>
  <c r="G21" i="5"/>
  <c r="F21" i="5"/>
  <c r="E21" i="5"/>
  <c r="D21" i="5"/>
  <c r="B21" i="5"/>
  <c r="O19" i="5"/>
  <c r="N19" i="5"/>
  <c r="M19" i="5"/>
  <c r="L19" i="5"/>
  <c r="K19" i="5"/>
  <c r="J19" i="5"/>
  <c r="I19" i="5"/>
  <c r="H19" i="5"/>
  <c r="G19" i="5"/>
  <c r="F19" i="5"/>
  <c r="E19" i="5"/>
  <c r="D19" i="5"/>
  <c r="B19" i="5"/>
  <c r="O18" i="5"/>
  <c r="N18" i="5"/>
  <c r="M18" i="5"/>
  <c r="L18" i="5"/>
  <c r="K18" i="5"/>
  <c r="J18" i="5"/>
  <c r="I18" i="5"/>
  <c r="H18" i="5"/>
  <c r="G18" i="5"/>
  <c r="F18" i="5"/>
  <c r="E18" i="5"/>
  <c r="D18" i="5"/>
  <c r="B18" i="5"/>
  <c r="O17" i="5"/>
  <c r="N17" i="5"/>
  <c r="M17" i="5"/>
  <c r="L17" i="5"/>
  <c r="K17" i="5"/>
  <c r="J17" i="5"/>
  <c r="I17" i="5"/>
  <c r="H17" i="5"/>
  <c r="G17" i="5"/>
  <c r="F17" i="5"/>
  <c r="E17" i="5"/>
  <c r="D17" i="5"/>
  <c r="B17" i="5"/>
  <c r="O16" i="5"/>
  <c r="N16" i="5"/>
  <c r="M16" i="5"/>
  <c r="L16" i="5"/>
  <c r="K16" i="5"/>
  <c r="J16" i="5"/>
  <c r="I16" i="5"/>
  <c r="H16" i="5"/>
  <c r="G16" i="5"/>
  <c r="F16" i="5"/>
  <c r="E16" i="5"/>
  <c r="D16" i="5"/>
  <c r="B16" i="5"/>
  <c r="O15" i="5"/>
  <c r="N15" i="5"/>
  <c r="M15" i="5"/>
  <c r="L15" i="5"/>
  <c r="K15" i="5"/>
  <c r="J15" i="5"/>
  <c r="I15" i="5"/>
  <c r="H15" i="5"/>
  <c r="G15" i="5"/>
  <c r="F15" i="5"/>
  <c r="E15" i="5"/>
  <c r="D15" i="5"/>
  <c r="B15" i="5"/>
  <c r="O13" i="5"/>
  <c r="N13" i="5"/>
  <c r="M13" i="5"/>
  <c r="L13" i="5"/>
  <c r="K13" i="5"/>
  <c r="J13" i="5"/>
  <c r="I13" i="5"/>
  <c r="H13" i="5"/>
  <c r="G13" i="5"/>
  <c r="F13" i="5"/>
  <c r="E13" i="5"/>
  <c r="D13" i="5"/>
  <c r="B13" i="5"/>
  <c r="O12" i="5"/>
  <c r="N12" i="5"/>
  <c r="M12" i="5"/>
  <c r="L12" i="5"/>
  <c r="K12" i="5"/>
  <c r="J12" i="5"/>
  <c r="I12" i="5"/>
  <c r="H12" i="5"/>
  <c r="G12" i="5"/>
  <c r="F12" i="5"/>
  <c r="E12" i="5"/>
  <c r="D12" i="5"/>
  <c r="B12" i="5"/>
  <c r="O11" i="5"/>
  <c r="N11" i="5"/>
  <c r="M11" i="5"/>
  <c r="L11" i="5"/>
  <c r="K11" i="5"/>
  <c r="J11" i="5"/>
  <c r="I11" i="5"/>
  <c r="H11" i="5"/>
  <c r="G11" i="5"/>
  <c r="F11" i="5"/>
  <c r="E11" i="5"/>
  <c r="D11" i="5"/>
  <c r="B11" i="5"/>
  <c r="O10" i="5"/>
  <c r="N10" i="5"/>
  <c r="M10" i="5"/>
  <c r="L10" i="5"/>
  <c r="K10" i="5"/>
  <c r="J10" i="5"/>
  <c r="I10" i="5"/>
  <c r="H10" i="5"/>
  <c r="G10" i="5"/>
  <c r="F10" i="5"/>
  <c r="E10" i="5"/>
  <c r="D10" i="5"/>
  <c r="B10" i="5"/>
  <c r="O9" i="5"/>
  <c r="N9" i="5"/>
  <c r="M9" i="5"/>
  <c r="L9" i="5"/>
  <c r="K9" i="5"/>
  <c r="J9" i="5"/>
  <c r="I9" i="5"/>
  <c r="H9" i="5"/>
  <c r="G9" i="5"/>
  <c r="F9" i="5"/>
  <c r="E9" i="5"/>
  <c r="D9" i="5"/>
  <c r="B9" i="5"/>
  <c r="N7" i="5"/>
  <c r="M7" i="5"/>
  <c r="L7" i="5"/>
  <c r="K7" i="5"/>
  <c r="J7" i="5"/>
  <c r="I7" i="5"/>
  <c r="H7" i="5"/>
  <c r="G7" i="5"/>
  <c r="E7" i="5"/>
  <c r="D7" i="5"/>
  <c r="B7" i="5"/>
  <c r="O5" i="5"/>
  <c r="N5" i="5"/>
  <c r="M5" i="5"/>
  <c r="L5" i="5"/>
  <c r="K5" i="5"/>
  <c r="J5" i="5"/>
  <c r="I5" i="5"/>
  <c r="H5" i="5"/>
  <c r="G5" i="5"/>
  <c r="F5" i="5"/>
  <c r="E5" i="5"/>
  <c r="D5" i="5"/>
  <c r="E3" i="5"/>
  <c r="E2" i="5"/>
  <c r="C30" i="5" l="1"/>
  <c r="C28" i="5"/>
  <c r="C24" i="5"/>
  <c r="O7" i="5"/>
  <c r="C13" i="5"/>
  <c r="F7" i="5"/>
  <c r="C16" i="5"/>
  <c r="C37" i="5"/>
  <c r="C21" i="5"/>
  <c r="C10" i="5"/>
  <c r="C17" i="5"/>
  <c r="C23" i="5"/>
  <c r="C33" i="5"/>
  <c r="C12" i="5"/>
  <c r="C19" i="5"/>
  <c r="C42" i="5"/>
  <c r="C9" i="5"/>
  <c r="C39" i="5"/>
  <c r="C22" i="5"/>
  <c r="C25" i="5"/>
  <c r="B29" i="5"/>
  <c r="C29" i="5" s="1"/>
  <c r="C11" i="5"/>
  <c r="C15" i="5"/>
  <c r="C18" i="5"/>
  <c r="C41" i="5"/>
  <c r="C40" i="5"/>
  <c r="C27" i="5"/>
  <c r="C31" i="5"/>
  <c r="C36" i="5"/>
</calcChain>
</file>

<file path=xl/sharedStrings.xml><?xml version="1.0" encoding="utf-8"?>
<sst xmlns="http://schemas.openxmlformats.org/spreadsheetml/2006/main" count="33" uniqueCount="33">
  <si>
    <t>Beaver</t>
  </si>
  <si>
    <t>Box Elder</t>
  </si>
  <si>
    <t>Cache</t>
  </si>
  <si>
    <t>Carbon</t>
  </si>
  <si>
    <t>Daggett</t>
  </si>
  <si>
    <t>Davis</t>
  </si>
  <si>
    <t>Duchesne</t>
  </si>
  <si>
    <t>Emery</t>
  </si>
  <si>
    <t>Garfield</t>
  </si>
  <si>
    <t>Grand</t>
  </si>
  <si>
    <t>Iron</t>
  </si>
  <si>
    <t>Juab</t>
  </si>
  <si>
    <t>Kane</t>
  </si>
  <si>
    <t>Millard</t>
  </si>
  <si>
    <t>Morgan</t>
  </si>
  <si>
    <t>Piute</t>
  </si>
  <si>
    <t>Rich</t>
  </si>
  <si>
    <t>Salt Lake</t>
  </si>
  <si>
    <t>San Juan</t>
  </si>
  <si>
    <t>Sanpete</t>
  </si>
  <si>
    <t>Sevier</t>
  </si>
  <si>
    <t>Summit</t>
  </si>
  <si>
    <t>Tooele</t>
  </si>
  <si>
    <t>Uintah</t>
  </si>
  <si>
    <t>Utah</t>
  </si>
  <si>
    <t>Wasatch</t>
  </si>
  <si>
    <t>Washington</t>
  </si>
  <si>
    <t>Wayne</t>
  </si>
  <si>
    <t>Weber</t>
  </si>
  <si>
    <t>State Total</t>
  </si>
  <si>
    <t>Counties</t>
  </si>
  <si>
    <t>Annual Average</t>
  </si>
  <si>
    <t>Percent of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</si>
</sst>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i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24994659260841701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4" tint="0.599963377788628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1" fillId="0" borderId="0"/>
  </cellStyleXfs>
  <cellXfs count="21">
    <xf numFmtId="0" fontId="0" fillId="0" borderId="0" xfId="0"/>
    <xf numFmtId="3" fontId="0" fillId="0" borderId="0" xfId="0" applyNumberFormat="1"/>
    <xf numFmtId="0" fontId="0" fillId="0" borderId="0" xfId="0" applyAlignment="1">
      <alignment wrapText="1"/>
    </xf>
    <xf numFmtId="0" fontId="3" fillId="0" borderId="0" xfId="0" applyFont="1"/>
    <xf numFmtId="0" fontId="0" fillId="0" borderId="0" xfId="0" applyAlignment="1">
      <alignment horizontal="left" indent="1"/>
    </xf>
    <xf numFmtId="0" fontId="5" fillId="2" borderId="0" xfId="0" applyFont="1" applyFill="1"/>
    <xf numFmtId="0" fontId="0" fillId="3" borderId="0" xfId="0" applyFill="1"/>
    <xf numFmtId="0" fontId="3" fillId="4" borderId="1" xfId="0" applyFont="1" applyFill="1" applyBorder="1" applyAlignment="1">
      <alignment horizontal="center" wrapText="1"/>
    </xf>
    <xf numFmtId="0" fontId="0" fillId="0" borderId="0" xfId="0" applyFill="1"/>
    <xf numFmtId="3" fontId="0" fillId="0" borderId="0" xfId="0" applyNumberFormat="1"/>
    <xf numFmtId="3" fontId="3" fillId="0" borderId="0" xfId="0" applyNumberFormat="1" applyFont="1"/>
    <xf numFmtId="0" fontId="0" fillId="0" borderId="0" xfId="1" applyNumberFormat="1" applyFont="1"/>
    <xf numFmtId="164" fontId="0" fillId="0" borderId="0" xfId="1" applyNumberFormat="1" applyFont="1"/>
    <xf numFmtId="0" fontId="0" fillId="0" borderId="0" xfId="0"/>
    <xf numFmtId="3" fontId="0" fillId="0" borderId="0" xfId="0" applyNumberFormat="1" applyFont="1"/>
    <xf numFmtId="164" fontId="3" fillId="0" borderId="0" xfId="1" applyNumberFormat="1" applyFont="1"/>
    <xf numFmtId="0" fontId="6" fillId="0" borderId="0" xfId="0" applyFont="1" applyBorder="1"/>
    <xf numFmtId="3" fontId="3" fillId="0" borderId="0" xfId="0" applyNumberFormat="1" applyFont="1" applyFill="1"/>
    <xf numFmtId="0" fontId="0" fillId="0" borderId="0" xfId="0" applyBorder="1"/>
    <xf numFmtId="0" fontId="0" fillId="0" borderId="2" xfId="0" applyBorder="1"/>
    <xf numFmtId="0" fontId="4" fillId="2" borderId="0" xfId="0" applyFont="1" applyFill="1" applyBorder="1" applyAlignment="1">
      <alignment horizontal="center"/>
    </xf>
  </cellXfs>
  <cellStyles count="3">
    <cellStyle name="Normal" xfId="0" builtinId="0"/>
    <cellStyle name="Normal 2" xfId="2" xr:uid="{00000000-0005-0000-0000-00000100000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original%20Tables%202%20to%2015%20ORIGINAL%20Auto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2"/>
      <sheetName val="Form4"/>
      <sheetName val="Form9"/>
      <sheetName val="Form10"/>
      <sheetName val="Form11"/>
      <sheetName val="Form12"/>
      <sheetName val="Form13"/>
      <sheetName val="Form14"/>
      <sheetName val="Form15"/>
      <sheetName val="Wages Pivots"/>
      <sheetName val="Wages"/>
      <sheetName val="Employment Pivots"/>
      <sheetName val="Employment"/>
      <sheetName val="Queri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39">
          <cell r="A39" t="str">
            <v>TABLE 10.  EMPLOYEES ON NONAGRICULTURAL PAYROLLS</v>
          </cell>
        </row>
        <row r="40">
          <cell r="A40" t="str">
            <v>IN UTAH, BY COUNTY AND MONTH 2022</v>
          </cell>
        </row>
        <row r="42">
          <cell r="B42" t="str">
            <v>January</v>
          </cell>
          <cell r="C42" t="str">
            <v>February</v>
          </cell>
          <cell r="D42" t="str">
            <v>March</v>
          </cell>
          <cell r="E42" t="str">
            <v>April</v>
          </cell>
          <cell r="F42" t="str">
            <v>May</v>
          </cell>
          <cell r="G42" t="str">
            <v>June</v>
          </cell>
          <cell r="H42" t="str">
            <v>July</v>
          </cell>
          <cell r="I42" t="str">
            <v>August</v>
          </cell>
          <cell r="J42" t="str">
            <v>September</v>
          </cell>
          <cell r="K42" t="str">
            <v>October</v>
          </cell>
          <cell r="L42" t="str">
            <v>November</v>
          </cell>
          <cell r="M42" t="str">
            <v>December</v>
          </cell>
        </row>
        <row r="43">
          <cell r="B43">
            <v>2336</v>
          </cell>
          <cell r="C43">
            <v>2364</v>
          </cell>
          <cell r="D43">
            <v>2466</v>
          </cell>
          <cell r="E43">
            <v>2411</v>
          </cell>
          <cell r="F43">
            <v>2492</v>
          </cell>
          <cell r="G43">
            <v>2516</v>
          </cell>
          <cell r="H43">
            <v>2398</v>
          </cell>
          <cell r="I43">
            <v>2398</v>
          </cell>
          <cell r="J43">
            <v>2409</v>
          </cell>
          <cell r="K43">
            <v>2377</v>
          </cell>
          <cell r="L43">
            <v>2399</v>
          </cell>
          <cell r="M43">
            <v>2464</v>
          </cell>
          <cell r="N43">
            <v>2419.166666666667</v>
          </cell>
        </row>
        <row r="44">
          <cell r="B44">
            <v>22264</v>
          </cell>
          <cell r="C44">
            <v>22426</v>
          </cell>
          <cell r="D44">
            <v>22507</v>
          </cell>
          <cell r="E44">
            <v>22844</v>
          </cell>
          <cell r="F44">
            <v>23244</v>
          </cell>
          <cell r="G44">
            <v>23154</v>
          </cell>
          <cell r="H44">
            <v>23061</v>
          </cell>
          <cell r="I44">
            <v>23285</v>
          </cell>
          <cell r="J44">
            <v>23310</v>
          </cell>
          <cell r="K44">
            <v>23387</v>
          </cell>
          <cell r="L44">
            <v>23399</v>
          </cell>
          <cell r="M44">
            <v>23390</v>
          </cell>
          <cell r="N44">
            <v>23022.583333333336</v>
          </cell>
        </row>
        <row r="45">
          <cell r="B45">
            <v>66774</v>
          </cell>
          <cell r="C45">
            <v>67919</v>
          </cell>
          <cell r="D45">
            <v>68021</v>
          </cell>
          <cell r="E45">
            <v>68523</v>
          </cell>
          <cell r="F45">
            <v>68284</v>
          </cell>
          <cell r="G45">
            <v>66700</v>
          </cell>
          <cell r="H45">
            <v>64590</v>
          </cell>
          <cell r="I45">
            <v>64941</v>
          </cell>
          <cell r="J45">
            <v>68403</v>
          </cell>
          <cell r="K45">
            <v>68909</v>
          </cell>
          <cell r="L45">
            <v>69419</v>
          </cell>
          <cell r="M45">
            <v>68815</v>
          </cell>
          <cell r="N45">
            <v>67608.166666666657</v>
          </cell>
        </row>
        <row r="46">
          <cell r="B46">
            <v>8644</v>
          </cell>
          <cell r="C46">
            <v>8745</v>
          </cell>
          <cell r="D46">
            <v>8771</v>
          </cell>
          <cell r="E46">
            <v>8996</v>
          </cell>
          <cell r="F46">
            <v>8948</v>
          </cell>
          <cell r="G46">
            <v>8917</v>
          </cell>
          <cell r="H46">
            <v>8850</v>
          </cell>
          <cell r="I46">
            <v>9004</v>
          </cell>
          <cell r="J46">
            <v>8883</v>
          </cell>
          <cell r="K46">
            <v>8908</v>
          </cell>
          <cell r="L46">
            <v>8872</v>
          </cell>
          <cell r="M46">
            <v>8738</v>
          </cell>
          <cell r="N46">
            <v>8856.3333333333321</v>
          </cell>
        </row>
        <row r="47">
          <cell r="B47">
            <v>324</v>
          </cell>
          <cell r="C47">
            <v>316</v>
          </cell>
          <cell r="D47">
            <v>341</v>
          </cell>
          <cell r="E47">
            <v>420</v>
          </cell>
          <cell r="F47">
            <v>493</v>
          </cell>
          <cell r="G47">
            <v>570</v>
          </cell>
          <cell r="H47">
            <v>561</v>
          </cell>
          <cell r="I47">
            <v>519</v>
          </cell>
          <cell r="J47">
            <v>523</v>
          </cell>
          <cell r="K47">
            <v>421</v>
          </cell>
          <cell r="L47">
            <v>358</v>
          </cell>
          <cell r="M47">
            <v>331</v>
          </cell>
          <cell r="N47">
            <v>431.41666666666674</v>
          </cell>
        </row>
        <row r="48">
          <cell r="B48">
            <v>133347</v>
          </cell>
          <cell r="C48">
            <v>135286</v>
          </cell>
          <cell r="D48">
            <v>135952</v>
          </cell>
          <cell r="E48">
            <v>138944</v>
          </cell>
          <cell r="F48">
            <v>140596</v>
          </cell>
          <cell r="G48">
            <v>140454</v>
          </cell>
          <cell r="H48">
            <v>140818</v>
          </cell>
          <cell r="I48">
            <v>141351</v>
          </cell>
          <cell r="J48">
            <v>141018</v>
          </cell>
          <cell r="K48">
            <v>141579</v>
          </cell>
          <cell r="L48">
            <v>140865</v>
          </cell>
          <cell r="M48">
            <v>140226</v>
          </cell>
          <cell r="N48">
            <v>139203</v>
          </cell>
        </row>
        <row r="49">
          <cell r="B49">
            <v>7886</v>
          </cell>
          <cell r="C49">
            <v>7960</v>
          </cell>
          <cell r="D49">
            <v>8004</v>
          </cell>
          <cell r="E49">
            <v>8124</v>
          </cell>
          <cell r="F49">
            <v>8308</v>
          </cell>
          <cell r="G49">
            <v>8455</v>
          </cell>
          <cell r="H49">
            <v>8185</v>
          </cell>
          <cell r="I49">
            <v>8175</v>
          </cell>
          <cell r="J49">
            <v>8288</v>
          </cell>
          <cell r="K49">
            <v>8278</v>
          </cell>
          <cell r="L49">
            <v>8332</v>
          </cell>
          <cell r="M49">
            <v>8330</v>
          </cell>
          <cell r="N49">
            <v>8193.75</v>
          </cell>
        </row>
        <row r="50">
          <cell r="B50">
            <v>3355</v>
          </cell>
          <cell r="C50">
            <v>3399</v>
          </cell>
          <cell r="D50">
            <v>3503</v>
          </cell>
          <cell r="E50">
            <v>3517</v>
          </cell>
          <cell r="F50">
            <v>3563</v>
          </cell>
          <cell r="G50">
            <v>3573</v>
          </cell>
          <cell r="H50">
            <v>3513</v>
          </cell>
          <cell r="I50">
            <v>3505</v>
          </cell>
          <cell r="J50">
            <v>3469</v>
          </cell>
          <cell r="K50">
            <v>3632</v>
          </cell>
          <cell r="L50">
            <v>3622</v>
          </cell>
          <cell r="M50">
            <v>3584</v>
          </cell>
          <cell r="N50">
            <v>3519.5833333333335</v>
          </cell>
        </row>
        <row r="51">
          <cell r="B51">
            <v>1878</v>
          </cell>
          <cell r="C51">
            <v>1883</v>
          </cell>
          <cell r="D51">
            <v>2072</v>
          </cell>
          <cell r="E51">
            <v>2823</v>
          </cell>
          <cell r="F51">
            <v>2971</v>
          </cell>
          <cell r="G51">
            <v>3098</v>
          </cell>
          <cell r="H51">
            <v>3074</v>
          </cell>
          <cell r="I51">
            <v>3073</v>
          </cell>
          <cell r="J51">
            <v>2952</v>
          </cell>
          <cell r="K51">
            <v>2785</v>
          </cell>
          <cell r="L51">
            <v>2428</v>
          </cell>
          <cell r="M51">
            <v>2179</v>
          </cell>
          <cell r="N51">
            <v>2601.333333333333</v>
          </cell>
        </row>
        <row r="52">
          <cell r="B52">
            <v>5349</v>
          </cell>
          <cell r="C52">
            <v>5729</v>
          </cell>
          <cell r="D52">
            <v>6619</v>
          </cell>
          <cell r="E52">
            <v>7178</v>
          </cell>
          <cell r="F52">
            <v>7536</v>
          </cell>
          <cell r="G52">
            <v>7742</v>
          </cell>
          <cell r="H52">
            <v>7702</v>
          </cell>
          <cell r="I52">
            <v>7661</v>
          </cell>
          <cell r="J52">
            <v>7508</v>
          </cell>
          <cell r="K52">
            <v>7253</v>
          </cell>
          <cell r="L52">
            <v>6733</v>
          </cell>
          <cell r="M52">
            <v>6133</v>
          </cell>
          <cell r="N52">
            <v>6928.583333333333</v>
          </cell>
        </row>
        <row r="53">
          <cell r="B53">
            <v>23227</v>
          </cell>
          <cell r="C53">
            <v>23765</v>
          </cell>
          <cell r="D53">
            <v>23974</v>
          </cell>
          <cell r="E53">
            <v>24090</v>
          </cell>
          <cell r="F53">
            <v>23403</v>
          </cell>
          <cell r="G53">
            <v>23065</v>
          </cell>
          <cell r="H53">
            <v>22844</v>
          </cell>
          <cell r="I53">
            <v>23031</v>
          </cell>
          <cell r="J53">
            <v>24238</v>
          </cell>
          <cell r="K53">
            <v>24416</v>
          </cell>
          <cell r="L53">
            <v>24748</v>
          </cell>
          <cell r="M53">
            <v>24799</v>
          </cell>
          <cell r="N53">
            <v>23800</v>
          </cell>
        </row>
        <row r="54">
          <cell r="B54">
            <v>4010</v>
          </cell>
          <cell r="C54">
            <v>4091</v>
          </cell>
          <cell r="D54">
            <v>4048</v>
          </cell>
          <cell r="E54">
            <v>4115</v>
          </cell>
          <cell r="F54">
            <v>4139</v>
          </cell>
          <cell r="G54">
            <v>4119</v>
          </cell>
          <cell r="H54">
            <v>4443</v>
          </cell>
          <cell r="I54">
            <v>4457</v>
          </cell>
          <cell r="J54">
            <v>4558</v>
          </cell>
          <cell r="K54">
            <v>4278</v>
          </cell>
          <cell r="L54">
            <v>4366</v>
          </cell>
          <cell r="M54">
            <v>4426</v>
          </cell>
          <cell r="N54">
            <v>4254.1666666666661</v>
          </cell>
        </row>
        <row r="55">
          <cell r="B55">
            <v>3571</v>
          </cell>
          <cell r="C55">
            <v>3645</v>
          </cell>
          <cell r="D55">
            <v>3796</v>
          </cell>
          <cell r="E55">
            <v>3914</v>
          </cell>
          <cell r="F55">
            <v>4082</v>
          </cell>
          <cell r="G55">
            <v>4248</v>
          </cell>
          <cell r="H55">
            <v>4386</v>
          </cell>
          <cell r="I55">
            <v>4380</v>
          </cell>
          <cell r="J55">
            <v>4202</v>
          </cell>
          <cell r="K55">
            <v>4094</v>
          </cell>
          <cell r="L55">
            <v>3937</v>
          </cell>
          <cell r="M55">
            <v>3814</v>
          </cell>
          <cell r="N55">
            <v>4005.75</v>
          </cell>
        </row>
        <row r="56">
          <cell r="B56">
            <v>4505</v>
          </cell>
          <cell r="C56">
            <v>4563</v>
          </cell>
          <cell r="D56">
            <v>4597</v>
          </cell>
          <cell r="E56">
            <v>4655</v>
          </cell>
          <cell r="F56">
            <v>4724</v>
          </cell>
          <cell r="G56">
            <v>4824</v>
          </cell>
          <cell r="H56">
            <v>4787</v>
          </cell>
          <cell r="I56">
            <v>4711</v>
          </cell>
          <cell r="J56">
            <v>4663</v>
          </cell>
          <cell r="K56">
            <v>4730</v>
          </cell>
          <cell r="L56">
            <v>4688</v>
          </cell>
          <cell r="M56">
            <v>4736</v>
          </cell>
          <cell r="N56">
            <v>4681.916666666667</v>
          </cell>
        </row>
        <row r="57">
          <cell r="B57">
            <v>2799</v>
          </cell>
          <cell r="C57">
            <v>2847</v>
          </cell>
          <cell r="D57">
            <v>2876</v>
          </cell>
          <cell r="E57">
            <v>2869</v>
          </cell>
          <cell r="F57">
            <v>2781</v>
          </cell>
          <cell r="G57">
            <v>2700</v>
          </cell>
          <cell r="H57">
            <v>2968</v>
          </cell>
          <cell r="I57">
            <v>2983</v>
          </cell>
          <cell r="J57">
            <v>3068</v>
          </cell>
          <cell r="K57">
            <v>2928</v>
          </cell>
          <cell r="L57">
            <v>2971</v>
          </cell>
          <cell r="M57">
            <v>2944</v>
          </cell>
          <cell r="N57">
            <v>2894.5</v>
          </cell>
        </row>
        <row r="58">
          <cell r="B58">
            <v>274</v>
          </cell>
          <cell r="C58">
            <v>292</v>
          </cell>
          <cell r="D58">
            <v>289</v>
          </cell>
          <cell r="E58">
            <v>301</v>
          </cell>
          <cell r="F58">
            <v>306</v>
          </cell>
          <cell r="G58">
            <v>308</v>
          </cell>
          <cell r="H58">
            <v>291</v>
          </cell>
          <cell r="I58">
            <v>292</v>
          </cell>
          <cell r="J58">
            <v>306</v>
          </cell>
          <cell r="K58">
            <v>305</v>
          </cell>
          <cell r="L58">
            <v>277</v>
          </cell>
          <cell r="M58">
            <v>282</v>
          </cell>
          <cell r="N58">
            <v>293.58333333333348</v>
          </cell>
        </row>
        <row r="59">
          <cell r="B59">
            <v>753</v>
          </cell>
          <cell r="C59">
            <v>779</v>
          </cell>
          <cell r="D59">
            <v>781</v>
          </cell>
          <cell r="E59">
            <v>860</v>
          </cell>
          <cell r="F59">
            <v>969</v>
          </cell>
          <cell r="G59">
            <v>1294</v>
          </cell>
          <cell r="H59">
            <v>1356</v>
          </cell>
          <cell r="I59">
            <v>1328</v>
          </cell>
          <cell r="J59">
            <v>1079</v>
          </cell>
          <cell r="K59">
            <v>836</v>
          </cell>
          <cell r="L59">
            <v>788</v>
          </cell>
          <cell r="M59">
            <v>801</v>
          </cell>
          <cell r="N59">
            <v>968.66666666666629</v>
          </cell>
        </row>
        <row r="60">
          <cell r="B60">
            <v>759636</v>
          </cell>
          <cell r="C60">
            <v>768006</v>
          </cell>
          <cell r="E60">
            <v>776606</v>
          </cell>
          <cell r="F60">
            <v>778952</v>
          </cell>
          <cell r="G60">
            <v>782767</v>
          </cell>
          <cell r="H60">
            <v>787233</v>
          </cell>
          <cell r="I60">
            <v>792408</v>
          </cell>
          <cell r="J60">
            <v>794311</v>
          </cell>
          <cell r="K60">
            <v>794779</v>
          </cell>
          <cell r="L60">
            <v>797938</v>
          </cell>
        </row>
        <row r="61">
          <cell r="B61">
            <v>4039</v>
          </cell>
          <cell r="C61">
            <v>4133</v>
          </cell>
          <cell r="D61">
            <v>4227</v>
          </cell>
          <cell r="E61">
            <v>4375</v>
          </cell>
          <cell r="F61">
            <v>4524</v>
          </cell>
          <cell r="G61">
            <v>4504</v>
          </cell>
          <cell r="H61">
            <v>4320</v>
          </cell>
          <cell r="I61">
            <v>4507</v>
          </cell>
          <cell r="J61">
            <v>4559</v>
          </cell>
          <cell r="K61">
            <v>4475</v>
          </cell>
          <cell r="L61">
            <v>4388</v>
          </cell>
          <cell r="M61">
            <v>4313</v>
          </cell>
          <cell r="N61">
            <v>4363.666666666667</v>
          </cell>
        </row>
        <row r="62">
          <cell r="B62">
            <v>9353</v>
          </cell>
          <cell r="C62">
            <v>9435</v>
          </cell>
          <cell r="D62">
            <v>9468</v>
          </cell>
          <cell r="E62">
            <v>9585</v>
          </cell>
          <cell r="F62">
            <v>9529</v>
          </cell>
          <cell r="G62">
            <v>9536</v>
          </cell>
          <cell r="H62">
            <v>9169</v>
          </cell>
          <cell r="I62">
            <v>9409</v>
          </cell>
          <cell r="J62">
            <v>9794</v>
          </cell>
          <cell r="K62">
            <v>9738</v>
          </cell>
          <cell r="L62">
            <v>9682</v>
          </cell>
          <cell r="M62">
            <v>9640</v>
          </cell>
          <cell r="N62">
            <v>9528.1666666666679</v>
          </cell>
        </row>
        <row r="63">
          <cell r="B63">
            <v>9223</v>
          </cell>
          <cell r="C63">
            <v>9314</v>
          </cell>
          <cell r="D63">
            <v>9328</v>
          </cell>
          <cell r="E63">
            <v>9507</v>
          </cell>
          <cell r="F63">
            <v>9622</v>
          </cell>
          <cell r="G63">
            <v>9878</v>
          </cell>
          <cell r="H63">
            <v>9621</v>
          </cell>
          <cell r="I63">
            <v>9612</v>
          </cell>
          <cell r="J63">
            <v>9689</v>
          </cell>
          <cell r="K63">
            <v>9644</v>
          </cell>
          <cell r="L63">
            <v>9699</v>
          </cell>
          <cell r="M63">
            <v>9607</v>
          </cell>
          <cell r="N63">
            <v>9562</v>
          </cell>
        </row>
        <row r="64">
          <cell r="B64">
            <v>30684</v>
          </cell>
          <cell r="C64">
            <v>30934</v>
          </cell>
          <cell r="D64">
            <v>30671</v>
          </cell>
          <cell r="E64">
            <v>29367</v>
          </cell>
          <cell r="F64">
            <v>27818</v>
          </cell>
          <cell r="G64">
            <v>29328</v>
          </cell>
          <cell r="H64">
            <v>28863</v>
          </cell>
          <cell r="I64">
            <v>28658</v>
          </cell>
          <cell r="J64">
            <v>27743</v>
          </cell>
          <cell r="K64">
            <v>26982</v>
          </cell>
          <cell r="L64">
            <v>27820</v>
          </cell>
          <cell r="M64">
            <v>31926</v>
          </cell>
          <cell r="N64">
            <v>29232.833333333336</v>
          </cell>
        </row>
        <row r="65">
          <cell r="B65">
            <v>19045</v>
          </cell>
          <cell r="C65">
            <v>19133</v>
          </cell>
          <cell r="D65">
            <v>19006</v>
          </cell>
          <cell r="E65">
            <v>19118</v>
          </cell>
          <cell r="F65">
            <v>19519</v>
          </cell>
          <cell r="G65">
            <v>19258</v>
          </cell>
          <cell r="H65">
            <v>19111</v>
          </cell>
          <cell r="I65">
            <v>19454</v>
          </cell>
          <cell r="J65">
            <v>19477</v>
          </cell>
          <cell r="K65">
            <v>19491</v>
          </cell>
          <cell r="L65">
            <v>19706</v>
          </cell>
          <cell r="M65">
            <v>19885</v>
          </cell>
          <cell r="N65">
            <v>19350.249999999996</v>
          </cell>
        </row>
        <row r="66">
          <cell r="B66">
            <v>12749</v>
          </cell>
          <cell r="C66">
            <v>12861</v>
          </cell>
          <cell r="D66">
            <v>13030</v>
          </cell>
          <cell r="E66">
            <v>13327</v>
          </cell>
          <cell r="F66">
            <v>13482</v>
          </cell>
          <cell r="G66">
            <v>13637</v>
          </cell>
          <cell r="H66">
            <v>13762</v>
          </cell>
          <cell r="I66">
            <v>13744</v>
          </cell>
          <cell r="J66">
            <v>13940</v>
          </cell>
          <cell r="K66">
            <v>13841</v>
          </cell>
          <cell r="L66">
            <v>13998</v>
          </cell>
          <cell r="M66">
            <v>13939</v>
          </cell>
          <cell r="N66">
            <v>13525.833333333334</v>
          </cell>
        </row>
        <row r="67">
          <cell r="B67">
            <v>294730</v>
          </cell>
          <cell r="C67">
            <v>298730</v>
          </cell>
          <cell r="D67">
            <v>299252</v>
          </cell>
          <cell r="E67">
            <v>303165</v>
          </cell>
          <cell r="F67">
            <v>300191</v>
          </cell>
          <cell r="G67">
            <v>294844</v>
          </cell>
          <cell r="H67">
            <v>294121</v>
          </cell>
          <cell r="I67">
            <v>298616</v>
          </cell>
          <cell r="J67">
            <v>306182</v>
          </cell>
          <cell r="K67">
            <v>307204</v>
          </cell>
          <cell r="L67">
            <v>308733</v>
          </cell>
          <cell r="M67">
            <v>305653</v>
          </cell>
          <cell r="N67">
            <v>300951.75000000012</v>
          </cell>
        </row>
        <row r="68">
          <cell r="B68">
            <v>10985</v>
          </cell>
          <cell r="C68">
            <v>11211</v>
          </cell>
          <cell r="D68">
            <v>11184</v>
          </cell>
          <cell r="E68">
            <v>11496</v>
          </cell>
          <cell r="F68">
            <v>11634</v>
          </cell>
          <cell r="G68">
            <v>11908</v>
          </cell>
          <cell r="H68">
            <v>11884</v>
          </cell>
          <cell r="I68">
            <v>11985</v>
          </cell>
          <cell r="J68">
            <v>11740</v>
          </cell>
          <cell r="K68">
            <v>11831</v>
          </cell>
          <cell r="L68">
            <v>11839</v>
          </cell>
          <cell r="M68">
            <v>11986</v>
          </cell>
          <cell r="N68">
            <v>11640.250000000002</v>
          </cell>
        </row>
        <row r="69">
          <cell r="B69">
            <v>77873</v>
          </cell>
          <cell r="C69">
            <v>79724</v>
          </cell>
          <cell r="D69">
            <v>80446</v>
          </cell>
          <cell r="E69">
            <v>81220</v>
          </cell>
          <cell r="F69">
            <v>81496</v>
          </cell>
          <cell r="G69">
            <v>79867</v>
          </cell>
          <cell r="H69">
            <v>78908</v>
          </cell>
          <cell r="I69">
            <v>81091</v>
          </cell>
          <cell r="J69">
            <v>81838</v>
          </cell>
          <cell r="K69">
            <v>82994</v>
          </cell>
          <cell r="L69">
            <v>83222</v>
          </cell>
          <cell r="M69">
            <v>82848</v>
          </cell>
          <cell r="N69">
            <v>80960.583333333328</v>
          </cell>
        </row>
        <row r="70">
          <cell r="B70">
            <v>970</v>
          </cell>
          <cell r="C70">
            <v>999</v>
          </cell>
          <cell r="D70">
            <v>1090</v>
          </cell>
          <cell r="E70">
            <v>1231</v>
          </cell>
          <cell r="F70">
            <v>1258</v>
          </cell>
          <cell r="G70">
            <v>1292</v>
          </cell>
          <cell r="H70">
            <v>1310</v>
          </cell>
          <cell r="I70">
            <v>1322</v>
          </cell>
          <cell r="J70">
            <v>1278</v>
          </cell>
          <cell r="K70">
            <v>1264</v>
          </cell>
          <cell r="L70">
            <v>1167</v>
          </cell>
          <cell r="M70">
            <v>1145</v>
          </cell>
          <cell r="N70">
            <v>1193.8333333333335</v>
          </cell>
        </row>
        <row r="71">
          <cell r="B71">
            <v>116226</v>
          </cell>
          <cell r="C71">
            <v>117300</v>
          </cell>
          <cell r="D71">
            <v>117226</v>
          </cell>
          <cell r="E71">
            <v>117364</v>
          </cell>
          <cell r="F71">
            <v>118142</v>
          </cell>
          <cell r="G71">
            <v>117769</v>
          </cell>
          <cell r="H71">
            <v>119230</v>
          </cell>
          <cell r="I71">
            <v>119049</v>
          </cell>
          <cell r="J71">
            <v>118511</v>
          </cell>
          <cell r="K71">
            <v>119511</v>
          </cell>
          <cell r="L71">
            <v>120135</v>
          </cell>
          <cell r="M71">
            <v>120242</v>
          </cell>
          <cell r="N71">
            <v>118392.08333333334</v>
          </cell>
        </row>
        <row r="72">
          <cell r="B72">
            <v>1636809</v>
          </cell>
          <cell r="C72">
            <v>1657789</v>
          </cell>
          <cell r="E72">
            <v>1680945</v>
          </cell>
          <cell r="F72">
            <v>1683006</v>
          </cell>
          <cell r="G72">
            <v>1680325</v>
          </cell>
          <cell r="H72">
            <v>1681359</v>
          </cell>
          <cell r="I72">
            <v>1694949</v>
          </cell>
          <cell r="J72">
            <v>1707939</v>
          </cell>
          <cell r="K72">
            <v>1710870</v>
          </cell>
          <cell r="L72">
            <v>1716529</v>
          </cell>
          <cell r="N72">
            <v>1685788.7499999998</v>
          </cell>
        </row>
        <row r="101">
          <cell r="A101" t="str">
            <v>SOURCE:  Utah Department of Workforce Services, Workforce Research and Analysis, Annual Report of Labor Market Information 2022</v>
          </cell>
        </row>
      </sheetData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P46"/>
  <sheetViews>
    <sheetView tabSelected="1" zoomScale="90" zoomScaleNormal="90" workbookViewId="0">
      <selection activeCell="C44" sqref="C44"/>
    </sheetView>
  </sheetViews>
  <sheetFormatPr defaultRowHeight="12.75" x14ac:dyDescent="0.2"/>
  <cols>
    <col min="1" max="1" width="14.140625" customWidth="1"/>
    <col min="2" max="2" width="10.42578125" customWidth="1"/>
    <col min="3" max="3" width="11.5703125" bestFit="1" customWidth="1"/>
    <col min="4" max="9" width="10.42578125" customWidth="1"/>
    <col min="10" max="10" width="11" bestFit="1" customWidth="1"/>
    <col min="11" max="11" width="10.42578125" customWidth="1"/>
    <col min="12" max="12" width="11" bestFit="1" customWidth="1"/>
    <col min="13" max="13" width="10.5703125" customWidth="1"/>
    <col min="14" max="14" width="10.42578125" customWidth="1"/>
    <col min="15" max="15" width="10.28515625" bestFit="1" customWidth="1"/>
    <col min="16" max="16" width="11" bestFit="1" customWidth="1"/>
  </cols>
  <sheetData>
    <row r="2" spans="1:16" ht="15" customHeight="1" x14ac:dyDescent="0.2">
      <c r="A2" s="5"/>
      <c r="B2" s="5"/>
      <c r="C2" s="5"/>
      <c r="D2" s="5"/>
      <c r="E2" s="20" t="str">
        <f>'[1]Employment Pivots'!A39</f>
        <v>TABLE 10.  EMPLOYEES ON NONAGRICULTURAL PAYROLLS</v>
      </c>
      <c r="F2" s="20"/>
      <c r="G2" s="20"/>
      <c r="H2" s="20"/>
      <c r="I2" s="20"/>
      <c r="J2" s="20"/>
      <c r="K2" s="20"/>
      <c r="L2" s="5"/>
      <c r="M2" s="5"/>
      <c r="N2" s="5"/>
      <c r="O2" s="5"/>
    </row>
    <row r="3" spans="1:16" ht="15" customHeight="1" x14ac:dyDescent="0.2">
      <c r="A3" s="5"/>
      <c r="B3" s="5"/>
      <c r="C3" s="5"/>
      <c r="D3" s="5"/>
      <c r="E3" s="20" t="str">
        <f>'[1]Employment Pivots'!A40</f>
        <v>IN UTAH, BY COUNTY AND MONTH 2022</v>
      </c>
      <c r="F3" s="20"/>
      <c r="G3" s="20"/>
      <c r="H3" s="20"/>
      <c r="I3" s="20"/>
      <c r="J3" s="20"/>
      <c r="K3" s="20"/>
      <c r="L3" s="5"/>
      <c r="M3" s="5"/>
      <c r="N3" s="5"/>
      <c r="O3" s="5"/>
    </row>
    <row r="4" spans="1:16" s="8" customFormat="1" x14ac:dyDescent="0.2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6" ht="26.25" thickBot="1" x14ac:dyDescent="0.25">
      <c r="A5" s="7" t="s">
        <v>30</v>
      </c>
      <c r="B5" s="7" t="s">
        <v>31</v>
      </c>
      <c r="C5" s="7" t="s">
        <v>32</v>
      </c>
      <c r="D5" s="7" t="str">
        <f>'[1]Employment Pivots'!B42</f>
        <v>January</v>
      </c>
      <c r="E5" s="7" t="str">
        <f>'[1]Employment Pivots'!C42</f>
        <v>February</v>
      </c>
      <c r="F5" s="7" t="str">
        <f>'[1]Employment Pivots'!D42</f>
        <v>March</v>
      </c>
      <c r="G5" s="7" t="str">
        <f>'[1]Employment Pivots'!E42</f>
        <v>April</v>
      </c>
      <c r="H5" s="7" t="str">
        <f>'[1]Employment Pivots'!F42</f>
        <v>May</v>
      </c>
      <c r="I5" s="7" t="str">
        <f>'[1]Employment Pivots'!G42</f>
        <v>June</v>
      </c>
      <c r="J5" s="7" t="str">
        <f>'[1]Employment Pivots'!H42</f>
        <v>July</v>
      </c>
      <c r="K5" s="7" t="str">
        <f>'[1]Employment Pivots'!I42</f>
        <v>August</v>
      </c>
      <c r="L5" s="7" t="str">
        <f>'[1]Employment Pivots'!J42</f>
        <v>September</v>
      </c>
      <c r="M5" s="7" t="str">
        <f>'[1]Employment Pivots'!K42</f>
        <v>October</v>
      </c>
      <c r="N5" s="7" t="str">
        <f>'[1]Employment Pivots'!L42</f>
        <v>November</v>
      </c>
      <c r="O5" s="7" t="str">
        <f>'[1]Employment Pivots'!M42</f>
        <v>December</v>
      </c>
    </row>
    <row r="6" spans="1:16" ht="13.5" thickTop="1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13"/>
      <c r="O6" s="13"/>
    </row>
    <row r="7" spans="1:16" x14ac:dyDescent="0.2">
      <c r="A7" s="3" t="s">
        <v>29</v>
      </c>
      <c r="B7" s="10">
        <f>'[1]Employment Pivots'!N72</f>
        <v>1685788.7499999998</v>
      </c>
      <c r="C7" s="15">
        <v>100</v>
      </c>
      <c r="D7" s="10">
        <f>'[1]Employment Pivots'!B72</f>
        <v>1636809</v>
      </c>
      <c r="E7" s="10">
        <f>'[1]Employment Pivots'!C72</f>
        <v>1657789</v>
      </c>
      <c r="F7" s="17">
        <f>SUM(F9:F42)</f>
        <v>1664907</v>
      </c>
      <c r="G7" s="10">
        <f>'[1]Employment Pivots'!E72</f>
        <v>1680945</v>
      </c>
      <c r="H7" s="10">
        <f>'[1]Employment Pivots'!F72</f>
        <v>1683006</v>
      </c>
      <c r="I7" s="10">
        <f>'[1]Employment Pivots'!G72</f>
        <v>1680325</v>
      </c>
      <c r="J7" s="10">
        <f>'[1]Employment Pivots'!H72</f>
        <v>1681359</v>
      </c>
      <c r="K7" s="10">
        <f>'[1]Employment Pivots'!I72</f>
        <v>1694949</v>
      </c>
      <c r="L7" s="10">
        <f>'[1]Employment Pivots'!J72</f>
        <v>1707939</v>
      </c>
      <c r="M7" s="10">
        <f>'[1]Employment Pivots'!K72</f>
        <v>1710870</v>
      </c>
      <c r="N7" s="10">
        <f>'[1]Employment Pivots'!L72</f>
        <v>1716529</v>
      </c>
      <c r="O7" s="10">
        <f>SUM(O9:O42)</f>
        <v>1714038</v>
      </c>
      <c r="P7" s="1"/>
    </row>
    <row r="8" spans="1:16" x14ac:dyDescent="0.2">
      <c r="A8" s="13"/>
      <c r="B8" s="9"/>
      <c r="C8" s="11"/>
      <c r="D8" s="9"/>
      <c r="E8" s="9"/>
      <c r="F8" s="9"/>
      <c r="G8" s="9"/>
      <c r="H8" s="9"/>
      <c r="I8" s="9"/>
      <c r="J8" s="9"/>
      <c r="K8" s="9"/>
      <c r="L8" s="9"/>
      <c r="M8" s="9"/>
      <c r="N8" s="13"/>
      <c r="O8" s="13"/>
    </row>
    <row r="9" spans="1:16" x14ac:dyDescent="0.2">
      <c r="A9" s="4" t="s">
        <v>0</v>
      </c>
      <c r="B9" s="14">
        <f>'[1]Employment Pivots'!N43</f>
        <v>2419.166666666667</v>
      </c>
      <c r="C9" s="12">
        <f>(B9/B$7)*100</f>
        <v>0.14350354791884021</v>
      </c>
      <c r="D9" s="14">
        <f>'[1]Employment Pivots'!B43</f>
        <v>2336</v>
      </c>
      <c r="E9" s="14">
        <f>'[1]Employment Pivots'!C43</f>
        <v>2364</v>
      </c>
      <c r="F9" s="14">
        <f>'[1]Employment Pivots'!D43</f>
        <v>2466</v>
      </c>
      <c r="G9" s="14">
        <f>'[1]Employment Pivots'!E43</f>
        <v>2411</v>
      </c>
      <c r="H9" s="14">
        <f>'[1]Employment Pivots'!F43</f>
        <v>2492</v>
      </c>
      <c r="I9" s="14">
        <f>'[1]Employment Pivots'!G43</f>
        <v>2516</v>
      </c>
      <c r="J9" s="14">
        <f>'[1]Employment Pivots'!H43</f>
        <v>2398</v>
      </c>
      <c r="K9" s="14">
        <f>'[1]Employment Pivots'!I43</f>
        <v>2398</v>
      </c>
      <c r="L9" s="14">
        <f>'[1]Employment Pivots'!J43</f>
        <v>2409</v>
      </c>
      <c r="M9" s="14">
        <f>'[1]Employment Pivots'!K43</f>
        <v>2377</v>
      </c>
      <c r="N9" s="14">
        <f>'[1]Employment Pivots'!L43</f>
        <v>2399</v>
      </c>
      <c r="O9" s="14">
        <f>'[1]Employment Pivots'!M43</f>
        <v>2464</v>
      </c>
      <c r="P9" s="9"/>
    </row>
    <row r="10" spans="1:16" x14ac:dyDescent="0.2">
      <c r="A10" s="4" t="s">
        <v>1</v>
      </c>
      <c r="B10" s="14">
        <f>'[1]Employment Pivots'!N44</f>
        <v>23022.583333333336</v>
      </c>
      <c r="C10" s="12">
        <f t="shared" ref="C10:C42" si="0">(B10/B$7)*100</f>
        <v>1.3656861414772961</v>
      </c>
      <c r="D10" s="14">
        <f>'[1]Employment Pivots'!B44</f>
        <v>22264</v>
      </c>
      <c r="E10" s="14">
        <f>'[1]Employment Pivots'!C44</f>
        <v>22426</v>
      </c>
      <c r="F10" s="14">
        <f>'[1]Employment Pivots'!D44</f>
        <v>22507</v>
      </c>
      <c r="G10" s="14">
        <f>'[1]Employment Pivots'!E44</f>
        <v>22844</v>
      </c>
      <c r="H10" s="14">
        <f>'[1]Employment Pivots'!F44</f>
        <v>23244</v>
      </c>
      <c r="I10" s="14">
        <f>'[1]Employment Pivots'!G44</f>
        <v>23154</v>
      </c>
      <c r="J10" s="14">
        <f>'[1]Employment Pivots'!H44</f>
        <v>23061</v>
      </c>
      <c r="K10" s="14">
        <f>'[1]Employment Pivots'!I44</f>
        <v>23285</v>
      </c>
      <c r="L10" s="14">
        <f>'[1]Employment Pivots'!J44</f>
        <v>23310</v>
      </c>
      <c r="M10" s="14">
        <f>'[1]Employment Pivots'!K44</f>
        <v>23387</v>
      </c>
      <c r="N10" s="14">
        <f>'[1]Employment Pivots'!L44</f>
        <v>23399</v>
      </c>
      <c r="O10" s="14">
        <f>'[1]Employment Pivots'!M44</f>
        <v>23390</v>
      </c>
      <c r="P10" s="9"/>
    </row>
    <row r="11" spans="1:16" x14ac:dyDescent="0.2">
      <c r="A11" s="4" t="s">
        <v>2</v>
      </c>
      <c r="B11" s="14">
        <f>'[1]Employment Pivots'!N45</f>
        <v>67608.166666666657</v>
      </c>
      <c r="C11" s="12">
        <f t="shared" si="0"/>
        <v>4.0104767970878124</v>
      </c>
      <c r="D11" s="14">
        <f>'[1]Employment Pivots'!B45</f>
        <v>66774</v>
      </c>
      <c r="E11" s="14">
        <f>'[1]Employment Pivots'!C45</f>
        <v>67919</v>
      </c>
      <c r="F11" s="14">
        <f>'[1]Employment Pivots'!D45</f>
        <v>68021</v>
      </c>
      <c r="G11" s="14">
        <f>'[1]Employment Pivots'!E45</f>
        <v>68523</v>
      </c>
      <c r="H11" s="14">
        <f>'[1]Employment Pivots'!F45</f>
        <v>68284</v>
      </c>
      <c r="I11" s="14">
        <f>'[1]Employment Pivots'!G45</f>
        <v>66700</v>
      </c>
      <c r="J11" s="14">
        <f>'[1]Employment Pivots'!H45</f>
        <v>64590</v>
      </c>
      <c r="K11" s="14">
        <f>'[1]Employment Pivots'!I45</f>
        <v>64941</v>
      </c>
      <c r="L11" s="14">
        <f>'[1]Employment Pivots'!J45</f>
        <v>68403</v>
      </c>
      <c r="M11" s="14">
        <f>'[1]Employment Pivots'!K45</f>
        <v>68909</v>
      </c>
      <c r="N11" s="14">
        <f>'[1]Employment Pivots'!L45</f>
        <v>69419</v>
      </c>
      <c r="O11" s="14">
        <f>'[1]Employment Pivots'!M45</f>
        <v>68815</v>
      </c>
      <c r="P11" s="9"/>
    </row>
    <row r="12" spans="1:16" x14ac:dyDescent="0.2">
      <c r="A12" s="4" t="s">
        <v>3</v>
      </c>
      <c r="B12" s="14">
        <f>'[1]Employment Pivots'!N46</f>
        <v>8856.3333333333321</v>
      </c>
      <c r="C12" s="12">
        <f t="shared" si="0"/>
        <v>0.52535249943584761</v>
      </c>
      <c r="D12" s="14">
        <f>'[1]Employment Pivots'!B46</f>
        <v>8644</v>
      </c>
      <c r="E12" s="14">
        <f>'[1]Employment Pivots'!C46</f>
        <v>8745</v>
      </c>
      <c r="F12" s="14">
        <f>'[1]Employment Pivots'!D46</f>
        <v>8771</v>
      </c>
      <c r="G12" s="14">
        <f>'[1]Employment Pivots'!E46</f>
        <v>8996</v>
      </c>
      <c r="H12" s="14">
        <f>'[1]Employment Pivots'!F46</f>
        <v>8948</v>
      </c>
      <c r="I12" s="14">
        <f>'[1]Employment Pivots'!G46</f>
        <v>8917</v>
      </c>
      <c r="J12" s="14">
        <f>'[1]Employment Pivots'!H46</f>
        <v>8850</v>
      </c>
      <c r="K12" s="14">
        <f>'[1]Employment Pivots'!I46</f>
        <v>9004</v>
      </c>
      <c r="L12" s="14">
        <f>'[1]Employment Pivots'!J46</f>
        <v>8883</v>
      </c>
      <c r="M12" s="14">
        <f>'[1]Employment Pivots'!K46</f>
        <v>8908</v>
      </c>
      <c r="N12" s="14">
        <f>'[1]Employment Pivots'!L46</f>
        <v>8872</v>
      </c>
      <c r="O12" s="14">
        <f>'[1]Employment Pivots'!M46</f>
        <v>8738</v>
      </c>
      <c r="P12" s="9"/>
    </row>
    <row r="13" spans="1:16" x14ac:dyDescent="0.2">
      <c r="A13" s="4" t="s">
        <v>4</v>
      </c>
      <c r="B13" s="14">
        <f>'[1]Employment Pivots'!N47</f>
        <v>431.41666666666674</v>
      </c>
      <c r="C13" s="12">
        <f t="shared" si="0"/>
        <v>2.5591383657452144E-2</v>
      </c>
      <c r="D13" s="14">
        <f>'[1]Employment Pivots'!B47</f>
        <v>324</v>
      </c>
      <c r="E13" s="14">
        <f>'[1]Employment Pivots'!C47</f>
        <v>316</v>
      </c>
      <c r="F13" s="14">
        <f>'[1]Employment Pivots'!D47</f>
        <v>341</v>
      </c>
      <c r="G13" s="14">
        <f>'[1]Employment Pivots'!E47</f>
        <v>420</v>
      </c>
      <c r="H13" s="14">
        <f>'[1]Employment Pivots'!F47</f>
        <v>493</v>
      </c>
      <c r="I13" s="14">
        <f>'[1]Employment Pivots'!G47</f>
        <v>570</v>
      </c>
      <c r="J13" s="14">
        <f>'[1]Employment Pivots'!H47</f>
        <v>561</v>
      </c>
      <c r="K13" s="14">
        <f>'[1]Employment Pivots'!I47</f>
        <v>519</v>
      </c>
      <c r="L13" s="14">
        <f>'[1]Employment Pivots'!J47</f>
        <v>523</v>
      </c>
      <c r="M13" s="14">
        <f>'[1]Employment Pivots'!K47</f>
        <v>421</v>
      </c>
      <c r="N13" s="14">
        <f>'[1]Employment Pivots'!L47</f>
        <v>358</v>
      </c>
      <c r="O13" s="14">
        <f>'[1]Employment Pivots'!M47</f>
        <v>331</v>
      </c>
      <c r="P13" s="9"/>
    </row>
    <row r="14" spans="1:16" x14ac:dyDescent="0.2">
      <c r="A14" s="4"/>
      <c r="B14" s="13"/>
      <c r="C14" s="12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9"/>
    </row>
    <row r="15" spans="1:16" x14ac:dyDescent="0.2">
      <c r="A15" s="4" t="s">
        <v>5</v>
      </c>
      <c r="B15" s="14">
        <f>'[1]Employment Pivots'!N48</f>
        <v>139203</v>
      </c>
      <c r="C15" s="12">
        <f t="shared" si="0"/>
        <v>8.2574403228162492</v>
      </c>
      <c r="D15" s="14">
        <f>'[1]Employment Pivots'!B48</f>
        <v>133347</v>
      </c>
      <c r="E15" s="14">
        <f>'[1]Employment Pivots'!C48</f>
        <v>135286</v>
      </c>
      <c r="F15" s="14">
        <f>'[1]Employment Pivots'!D48</f>
        <v>135952</v>
      </c>
      <c r="G15" s="14">
        <f>'[1]Employment Pivots'!E48</f>
        <v>138944</v>
      </c>
      <c r="H15" s="14">
        <f>'[1]Employment Pivots'!F48</f>
        <v>140596</v>
      </c>
      <c r="I15" s="14">
        <f>'[1]Employment Pivots'!G48</f>
        <v>140454</v>
      </c>
      <c r="J15" s="14">
        <f>'[1]Employment Pivots'!H48</f>
        <v>140818</v>
      </c>
      <c r="K15" s="14">
        <f>'[1]Employment Pivots'!I48</f>
        <v>141351</v>
      </c>
      <c r="L15" s="14">
        <f>'[1]Employment Pivots'!J48</f>
        <v>141018</v>
      </c>
      <c r="M15" s="14">
        <f>'[1]Employment Pivots'!K48</f>
        <v>141579</v>
      </c>
      <c r="N15" s="14">
        <f>'[1]Employment Pivots'!L48</f>
        <v>140865</v>
      </c>
      <c r="O15" s="14">
        <f>'[1]Employment Pivots'!M48</f>
        <v>140226</v>
      </c>
      <c r="P15" s="9"/>
    </row>
    <row r="16" spans="1:16" x14ac:dyDescent="0.2">
      <c r="A16" s="4" t="s">
        <v>6</v>
      </c>
      <c r="B16" s="14">
        <f>'[1]Employment Pivots'!N49</f>
        <v>8193.75</v>
      </c>
      <c r="C16" s="12">
        <f t="shared" si="0"/>
        <v>0.48604844468205172</v>
      </c>
      <c r="D16" s="14">
        <f>'[1]Employment Pivots'!B49</f>
        <v>7886</v>
      </c>
      <c r="E16" s="14">
        <f>'[1]Employment Pivots'!C49</f>
        <v>7960</v>
      </c>
      <c r="F16" s="14">
        <f>'[1]Employment Pivots'!D49</f>
        <v>8004</v>
      </c>
      <c r="G16" s="14">
        <f>'[1]Employment Pivots'!E49</f>
        <v>8124</v>
      </c>
      <c r="H16" s="14">
        <f>'[1]Employment Pivots'!F49</f>
        <v>8308</v>
      </c>
      <c r="I16" s="14">
        <f>'[1]Employment Pivots'!G49</f>
        <v>8455</v>
      </c>
      <c r="J16" s="14">
        <f>'[1]Employment Pivots'!H49</f>
        <v>8185</v>
      </c>
      <c r="K16" s="14">
        <f>'[1]Employment Pivots'!I49</f>
        <v>8175</v>
      </c>
      <c r="L16" s="14">
        <f>'[1]Employment Pivots'!J49</f>
        <v>8288</v>
      </c>
      <c r="M16" s="14">
        <f>'[1]Employment Pivots'!K49</f>
        <v>8278</v>
      </c>
      <c r="N16" s="14">
        <f>'[1]Employment Pivots'!L49</f>
        <v>8332</v>
      </c>
      <c r="O16" s="14">
        <f>'[1]Employment Pivots'!M49</f>
        <v>8330</v>
      </c>
      <c r="P16" s="9"/>
    </row>
    <row r="17" spans="1:16" x14ac:dyDescent="0.2">
      <c r="A17" s="4" t="s">
        <v>7</v>
      </c>
      <c r="B17" s="14">
        <f>'[1]Employment Pivots'!N50</f>
        <v>3519.5833333333335</v>
      </c>
      <c r="C17" s="12">
        <f t="shared" si="0"/>
        <v>0.20877961923362781</v>
      </c>
      <c r="D17" s="14">
        <f>'[1]Employment Pivots'!B50</f>
        <v>3355</v>
      </c>
      <c r="E17" s="14">
        <f>'[1]Employment Pivots'!C50</f>
        <v>3399</v>
      </c>
      <c r="F17" s="14">
        <f>'[1]Employment Pivots'!D50</f>
        <v>3503</v>
      </c>
      <c r="G17" s="14">
        <f>'[1]Employment Pivots'!E50</f>
        <v>3517</v>
      </c>
      <c r="H17" s="14">
        <f>'[1]Employment Pivots'!F50</f>
        <v>3563</v>
      </c>
      <c r="I17" s="14">
        <f>'[1]Employment Pivots'!G50</f>
        <v>3573</v>
      </c>
      <c r="J17" s="14">
        <f>'[1]Employment Pivots'!H50</f>
        <v>3513</v>
      </c>
      <c r="K17" s="14">
        <f>'[1]Employment Pivots'!I50</f>
        <v>3505</v>
      </c>
      <c r="L17" s="14">
        <f>'[1]Employment Pivots'!J50</f>
        <v>3469</v>
      </c>
      <c r="M17" s="14">
        <f>'[1]Employment Pivots'!K50</f>
        <v>3632</v>
      </c>
      <c r="N17" s="14">
        <f>'[1]Employment Pivots'!L50</f>
        <v>3622</v>
      </c>
      <c r="O17" s="14">
        <f>'[1]Employment Pivots'!M50</f>
        <v>3584</v>
      </c>
      <c r="P17" s="9"/>
    </row>
    <row r="18" spans="1:16" x14ac:dyDescent="0.2">
      <c r="A18" s="4" t="s">
        <v>8</v>
      </c>
      <c r="B18" s="14">
        <f>'[1]Employment Pivots'!N51</f>
        <v>2601.333333333333</v>
      </c>
      <c r="C18" s="12">
        <f t="shared" si="0"/>
        <v>0.15430956775179175</v>
      </c>
      <c r="D18" s="14">
        <f>'[1]Employment Pivots'!B51</f>
        <v>1878</v>
      </c>
      <c r="E18" s="14">
        <f>'[1]Employment Pivots'!C51</f>
        <v>1883</v>
      </c>
      <c r="F18" s="14">
        <f>'[1]Employment Pivots'!D51</f>
        <v>2072</v>
      </c>
      <c r="G18" s="14">
        <f>'[1]Employment Pivots'!E51</f>
        <v>2823</v>
      </c>
      <c r="H18" s="14">
        <f>'[1]Employment Pivots'!F51</f>
        <v>2971</v>
      </c>
      <c r="I18" s="14">
        <f>'[1]Employment Pivots'!G51</f>
        <v>3098</v>
      </c>
      <c r="J18" s="14">
        <f>'[1]Employment Pivots'!H51</f>
        <v>3074</v>
      </c>
      <c r="K18" s="14">
        <f>'[1]Employment Pivots'!I51</f>
        <v>3073</v>
      </c>
      <c r="L18" s="14">
        <f>'[1]Employment Pivots'!J51</f>
        <v>2952</v>
      </c>
      <c r="M18" s="14">
        <f>'[1]Employment Pivots'!K51</f>
        <v>2785</v>
      </c>
      <c r="N18" s="14">
        <f>'[1]Employment Pivots'!L51</f>
        <v>2428</v>
      </c>
      <c r="O18" s="14">
        <f>'[1]Employment Pivots'!M51</f>
        <v>2179</v>
      </c>
      <c r="P18" s="9"/>
    </row>
    <row r="19" spans="1:16" x14ac:dyDescent="0.2">
      <c r="A19" s="4" t="s">
        <v>9</v>
      </c>
      <c r="B19" s="14">
        <f>'[1]Employment Pivots'!N52</f>
        <v>6928.583333333333</v>
      </c>
      <c r="C19" s="12">
        <f t="shared" si="0"/>
        <v>0.41099949998677671</v>
      </c>
      <c r="D19" s="14">
        <f>'[1]Employment Pivots'!B52</f>
        <v>5349</v>
      </c>
      <c r="E19" s="14">
        <f>'[1]Employment Pivots'!C52</f>
        <v>5729</v>
      </c>
      <c r="F19" s="14">
        <f>'[1]Employment Pivots'!D52</f>
        <v>6619</v>
      </c>
      <c r="G19" s="14">
        <f>'[1]Employment Pivots'!E52</f>
        <v>7178</v>
      </c>
      <c r="H19" s="14">
        <f>'[1]Employment Pivots'!F52</f>
        <v>7536</v>
      </c>
      <c r="I19" s="14">
        <f>'[1]Employment Pivots'!G52</f>
        <v>7742</v>
      </c>
      <c r="J19" s="14">
        <f>'[1]Employment Pivots'!H52</f>
        <v>7702</v>
      </c>
      <c r="K19" s="14">
        <f>'[1]Employment Pivots'!I52</f>
        <v>7661</v>
      </c>
      <c r="L19" s="14">
        <f>'[1]Employment Pivots'!J52</f>
        <v>7508</v>
      </c>
      <c r="M19" s="14">
        <f>'[1]Employment Pivots'!K52</f>
        <v>7253</v>
      </c>
      <c r="N19" s="14">
        <f>'[1]Employment Pivots'!L52</f>
        <v>6733</v>
      </c>
      <c r="O19" s="14">
        <f>'[1]Employment Pivots'!M52</f>
        <v>6133</v>
      </c>
      <c r="P19" s="9"/>
    </row>
    <row r="20" spans="1:16" x14ac:dyDescent="0.2">
      <c r="A20" s="4"/>
      <c r="B20" s="13"/>
      <c r="C20" s="12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9"/>
    </row>
    <row r="21" spans="1:16" x14ac:dyDescent="0.2">
      <c r="A21" s="4" t="s">
        <v>10</v>
      </c>
      <c r="B21" s="14">
        <f>'[1]Employment Pivots'!N53</f>
        <v>23800</v>
      </c>
      <c r="C21" s="12">
        <f t="shared" si="0"/>
        <v>1.4118020422191098</v>
      </c>
      <c r="D21" s="14">
        <f>'[1]Employment Pivots'!B53</f>
        <v>23227</v>
      </c>
      <c r="E21" s="14">
        <f>'[1]Employment Pivots'!C53</f>
        <v>23765</v>
      </c>
      <c r="F21" s="14">
        <f>'[1]Employment Pivots'!D53</f>
        <v>23974</v>
      </c>
      <c r="G21" s="14">
        <f>'[1]Employment Pivots'!E53</f>
        <v>24090</v>
      </c>
      <c r="H21" s="14">
        <f>'[1]Employment Pivots'!F53</f>
        <v>23403</v>
      </c>
      <c r="I21" s="14">
        <f>'[1]Employment Pivots'!G53</f>
        <v>23065</v>
      </c>
      <c r="J21" s="14">
        <f>'[1]Employment Pivots'!H53</f>
        <v>22844</v>
      </c>
      <c r="K21" s="14">
        <f>'[1]Employment Pivots'!I53</f>
        <v>23031</v>
      </c>
      <c r="L21" s="14">
        <f>'[1]Employment Pivots'!J53</f>
        <v>24238</v>
      </c>
      <c r="M21" s="14">
        <f>'[1]Employment Pivots'!K53</f>
        <v>24416</v>
      </c>
      <c r="N21" s="14">
        <f>'[1]Employment Pivots'!L53</f>
        <v>24748</v>
      </c>
      <c r="O21" s="14">
        <f>'[1]Employment Pivots'!M53</f>
        <v>24799</v>
      </c>
      <c r="P21" s="9"/>
    </row>
    <row r="22" spans="1:16" x14ac:dyDescent="0.2">
      <c r="A22" s="4" t="s">
        <v>11</v>
      </c>
      <c r="B22" s="14">
        <f>'[1]Employment Pivots'!N54</f>
        <v>4254.1666666666661</v>
      </c>
      <c r="C22" s="12">
        <f t="shared" si="0"/>
        <v>0.25235467176220427</v>
      </c>
      <c r="D22" s="14">
        <f>'[1]Employment Pivots'!B54</f>
        <v>4010</v>
      </c>
      <c r="E22" s="14">
        <f>'[1]Employment Pivots'!C54</f>
        <v>4091</v>
      </c>
      <c r="F22" s="14">
        <f>'[1]Employment Pivots'!D54</f>
        <v>4048</v>
      </c>
      <c r="G22" s="14">
        <f>'[1]Employment Pivots'!E54</f>
        <v>4115</v>
      </c>
      <c r="H22" s="14">
        <f>'[1]Employment Pivots'!F54</f>
        <v>4139</v>
      </c>
      <c r="I22" s="14">
        <f>'[1]Employment Pivots'!G54</f>
        <v>4119</v>
      </c>
      <c r="J22" s="14">
        <f>'[1]Employment Pivots'!H54</f>
        <v>4443</v>
      </c>
      <c r="K22" s="14">
        <f>'[1]Employment Pivots'!I54</f>
        <v>4457</v>
      </c>
      <c r="L22" s="14">
        <f>'[1]Employment Pivots'!J54</f>
        <v>4558</v>
      </c>
      <c r="M22" s="14">
        <f>'[1]Employment Pivots'!K54</f>
        <v>4278</v>
      </c>
      <c r="N22" s="14">
        <f>'[1]Employment Pivots'!L54</f>
        <v>4366</v>
      </c>
      <c r="O22" s="14">
        <f>'[1]Employment Pivots'!M54</f>
        <v>4426</v>
      </c>
      <c r="P22" s="9"/>
    </row>
    <row r="23" spans="1:16" x14ac:dyDescent="0.2">
      <c r="A23" s="4" t="s">
        <v>12</v>
      </c>
      <c r="B23" s="14">
        <f>'[1]Employment Pivots'!N55</f>
        <v>4005.75</v>
      </c>
      <c r="C23" s="12">
        <f t="shared" si="0"/>
        <v>0.23761874078231929</v>
      </c>
      <c r="D23" s="14">
        <f>'[1]Employment Pivots'!B55</f>
        <v>3571</v>
      </c>
      <c r="E23" s="14">
        <f>'[1]Employment Pivots'!C55</f>
        <v>3645</v>
      </c>
      <c r="F23" s="14">
        <f>'[1]Employment Pivots'!D55</f>
        <v>3796</v>
      </c>
      <c r="G23" s="14">
        <f>'[1]Employment Pivots'!E55</f>
        <v>3914</v>
      </c>
      <c r="H23" s="14">
        <f>'[1]Employment Pivots'!F55</f>
        <v>4082</v>
      </c>
      <c r="I23" s="14">
        <f>'[1]Employment Pivots'!G55</f>
        <v>4248</v>
      </c>
      <c r="J23" s="14">
        <f>'[1]Employment Pivots'!H55</f>
        <v>4386</v>
      </c>
      <c r="K23" s="14">
        <f>'[1]Employment Pivots'!I55</f>
        <v>4380</v>
      </c>
      <c r="L23" s="14">
        <f>'[1]Employment Pivots'!J55</f>
        <v>4202</v>
      </c>
      <c r="M23" s="14">
        <f>'[1]Employment Pivots'!K55</f>
        <v>4094</v>
      </c>
      <c r="N23" s="14">
        <f>'[1]Employment Pivots'!L55</f>
        <v>3937</v>
      </c>
      <c r="O23" s="14">
        <f>'[1]Employment Pivots'!M55</f>
        <v>3814</v>
      </c>
      <c r="P23" s="9"/>
    </row>
    <row r="24" spans="1:16" x14ac:dyDescent="0.2">
      <c r="A24" s="4" t="s">
        <v>13</v>
      </c>
      <c r="B24" s="14">
        <f>'[1]Employment Pivots'!N56</f>
        <v>4681.916666666667</v>
      </c>
      <c r="C24" s="12">
        <f t="shared" si="0"/>
        <v>0.27772855090334819</v>
      </c>
      <c r="D24" s="14">
        <f>'[1]Employment Pivots'!B56</f>
        <v>4505</v>
      </c>
      <c r="E24" s="14">
        <f>'[1]Employment Pivots'!C56</f>
        <v>4563</v>
      </c>
      <c r="F24" s="14">
        <f>'[1]Employment Pivots'!D56</f>
        <v>4597</v>
      </c>
      <c r="G24" s="14">
        <f>'[1]Employment Pivots'!E56</f>
        <v>4655</v>
      </c>
      <c r="H24" s="14">
        <f>'[1]Employment Pivots'!F56</f>
        <v>4724</v>
      </c>
      <c r="I24" s="14">
        <f>'[1]Employment Pivots'!G56</f>
        <v>4824</v>
      </c>
      <c r="J24" s="14">
        <f>'[1]Employment Pivots'!H56</f>
        <v>4787</v>
      </c>
      <c r="K24" s="14">
        <f>'[1]Employment Pivots'!I56</f>
        <v>4711</v>
      </c>
      <c r="L24" s="14">
        <f>'[1]Employment Pivots'!J56</f>
        <v>4663</v>
      </c>
      <c r="M24" s="14">
        <f>'[1]Employment Pivots'!K56</f>
        <v>4730</v>
      </c>
      <c r="N24" s="14">
        <f>'[1]Employment Pivots'!L56</f>
        <v>4688</v>
      </c>
      <c r="O24" s="14">
        <f>'[1]Employment Pivots'!M56</f>
        <v>4736</v>
      </c>
      <c r="P24" s="9"/>
    </row>
    <row r="25" spans="1:16" x14ac:dyDescent="0.2">
      <c r="A25" s="4" t="s">
        <v>14</v>
      </c>
      <c r="B25" s="14">
        <f>'[1]Employment Pivots'!N57</f>
        <v>2894.5</v>
      </c>
      <c r="C25" s="12">
        <f t="shared" si="0"/>
        <v>0.17170004248752996</v>
      </c>
      <c r="D25" s="14">
        <f>'[1]Employment Pivots'!B57</f>
        <v>2799</v>
      </c>
      <c r="E25" s="14">
        <f>'[1]Employment Pivots'!C57</f>
        <v>2847</v>
      </c>
      <c r="F25" s="14">
        <f>'[1]Employment Pivots'!D57</f>
        <v>2876</v>
      </c>
      <c r="G25" s="14">
        <f>'[1]Employment Pivots'!E57</f>
        <v>2869</v>
      </c>
      <c r="H25" s="14">
        <f>'[1]Employment Pivots'!F57</f>
        <v>2781</v>
      </c>
      <c r="I25" s="14">
        <f>'[1]Employment Pivots'!G57</f>
        <v>2700</v>
      </c>
      <c r="J25" s="14">
        <f>'[1]Employment Pivots'!H57</f>
        <v>2968</v>
      </c>
      <c r="K25" s="14">
        <f>'[1]Employment Pivots'!I57</f>
        <v>2983</v>
      </c>
      <c r="L25" s="14">
        <f>'[1]Employment Pivots'!J57</f>
        <v>3068</v>
      </c>
      <c r="M25" s="14">
        <f>'[1]Employment Pivots'!K57</f>
        <v>2928</v>
      </c>
      <c r="N25" s="14">
        <f>'[1]Employment Pivots'!L57</f>
        <v>2971</v>
      </c>
      <c r="O25" s="14">
        <f>'[1]Employment Pivots'!M57</f>
        <v>2944</v>
      </c>
      <c r="P25" s="9"/>
    </row>
    <row r="26" spans="1:16" x14ac:dyDescent="0.2">
      <c r="A26" s="4"/>
      <c r="B26" s="13"/>
      <c r="C26" s="12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9"/>
    </row>
    <row r="27" spans="1:16" x14ac:dyDescent="0.2">
      <c r="A27" s="4" t="s">
        <v>15</v>
      </c>
      <c r="B27" s="14">
        <f>'[1]Employment Pivots'!N58</f>
        <v>293.58333333333348</v>
      </c>
      <c r="C27" s="12">
        <f t="shared" si="0"/>
        <v>1.7415191158045962E-2</v>
      </c>
      <c r="D27" s="14">
        <f>'[1]Employment Pivots'!B58</f>
        <v>274</v>
      </c>
      <c r="E27" s="14">
        <f>'[1]Employment Pivots'!C58</f>
        <v>292</v>
      </c>
      <c r="F27" s="14">
        <f>'[1]Employment Pivots'!D58</f>
        <v>289</v>
      </c>
      <c r="G27" s="14">
        <f>'[1]Employment Pivots'!E58</f>
        <v>301</v>
      </c>
      <c r="H27" s="14">
        <f>'[1]Employment Pivots'!F58</f>
        <v>306</v>
      </c>
      <c r="I27" s="14">
        <f>'[1]Employment Pivots'!G58</f>
        <v>308</v>
      </c>
      <c r="J27" s="14">
        <f>'[1]Employment Pivots'!H58</f>
        <v>291</v>
      </c>
      <c r="K27" s="14">
        <f>'[1]Employment Pivots'!I58</f>
        <v>292</v>
      </c>
      <c r="L27" s="14">
        <f>'[1]Employment Pivots'!J58</f>
        <v>306</v>
      </c>
      <c r="M27" s="14">
        <f>'[1]Employment Pivots'!K58</f>
        <v>305</v>
      </c>
      <c r="N27" s="14">
        <f>'[1]Employment Pivots'!L58</f>
        <v>277</v>
      </c>
      <c r="O27" s="14">
        <f>'[1]Employment Pivots'!M58</f>
        <v>282</v>
      </c>
      <c r="P27" s="9"/>
    </row>
    <row r="28" spans="1:16" x14ac:dyDescent="0.2">
      <c r="A28" s="4" t="s">
        <v>16</v>
      </c>
      <c r="B28" s="14">
        <f>'[1]Employment Pivots'!N59</f>
        <v>968.66666666666629</v>
      </c>
      <c r="C28" s="12">
        <f t="shared" si="0"/>
        <v>5.7460738581074672E-2</v>
      </c>
      <c r="D28" s="14">
        <f>'[1]Employment Pivots'!B59</f>
        <v>753</v>
      </c>
      <c r="E28" s="14">
        <f>'[1]Employment Pivots'!C59</f>
        <v>779</v>
      </c>
      <c r="F28" s="14">
        <f>'[1]Employment Pivots'!D59</f>
        <v>781</v>
      </c>
      <c r="G28" s="14">
        <f>'[1]Employment Pivots'!E59</f>
        <v>860</v>
      </c>
      <c r="H28" s="14">
        <f>'[1]Employment Pivots'!F59</f>
        <v>969</v>
      </c>
      <c r="I28" s="14">
        <f>'[1]Employment Pivots'!G59</f>
        <v>1294</v>
      </c>
      <c r="J28" s="14">
        <f>'[1]Employment Pivots'!H59</f>
        <v>1356</v>
      </c>
      <c r="K28" s="14">
        <f>'[1]Employment Pivots'!I59</f>
        <v>1328</v>
      </c>
      <c r="L28" s="14">
        <f>'[1]Employment Pivots'!J59</f>
        <v>1079</v>
      </c>
      <c r="M28" s="14">
        <f>'[1]Employment Pivots'!K59</f>
        <v>836</v>
      </c>
      <c r="N28" s="14">
        <f>'[1]Employment Pivots'!L59</f>
        <v>788</v>
      </c>
      <c r="O28" s="14">
        <f>'[1]Employment Pivots'!M59</f>
        <v>801</v>
      </c>
      <c r="P28" s="9"/>
    </row>
    <row r="29" spans="1:16" x14ac:dyDescent="0.2">
      <c r="A29" s="4" t="s">
        <v>17</v>
      </c>
      <c r="B29" s="14">
        <f>AVERAGE(D29:O29)</f>
        <v>783405</v>
      </c>
      <c r="C29" s="12">
        <f t="shared" si="0"/>
        <v>46.471125163221075</v>
      </c>
      <c r="D29" s="14">
        <f>'[1]Employment Pivots'!B60</f>
        <v>759636</v>
      </c>
      <c r="E29" s="14">
        <f>'[1]Employment Pivots'!C60</f>
        <v>768006</v>
      </c>
      <c r="F29" s="14">
        <f>771731-369</f>
        <v>771362</v>
      </c>
      <c r="G29" s="14">
        <f>'[1]Employment Pivots'!E60</f>
        <v>776606</v>
      </c>
      <c r="H29" s="14">
        <f>'[1]Employment Pivots'!F60</f>
        <v>778952</v>
      </c>
      <c r="I29" s="14">
        <f>'[1]Employment Pivots'!G60</f>
        <v>782767</v>
      </c>
      <c r="J29" s="14">
        <f>'[1]Employment Pivots'!H60</f>
        <v>787233</v>
      </c>
      <c r="K29" s="14">
        <f>'[1]Employment Pivots'!I60</f>
        <v>792408</v>
      </c>
      <c r="L29" s="14">
        <f>'[1]Employment Pivots'!J60</f>
        <v>794311</v>
      </c>
      <c r="M29" s="14">
        <f>'[1]Employment Pivots'!K60</f>
        <v>794779</v>
      </c>
      <c r="N29" s="14">
        <f>'[1]Employment Pivots'!L60</f>
        <v>797938</v>
      </c>
      <c r="O29" s="14">
        <f>796493+369</f>
        <v>796862</v>
      </c>
      <c r="P29" s="9"/>
    </row>
    <row r="30" spans="1:16" x14ac:dyDescent="0.2">
      <c r="A30" s="4" t="s">
        <v>18</v>
      </c>
      <c r="B30" s="14">
        <f>'[1]Employment Pivots'!N61</f>
        <v>4363.666666666667</v>
      </c>
      <c r="C30" s="12">
        <f t="shared" si="0"/>
        <v>0.25885014754468305</v>
      </c>
      <c r="D30" s="14">
        <f>'[1]Employment Pivots'!B61</f>
        <v>4039</v>
      </c>
      <c r="E30" s="14">
        <f>'[1]Employment Pivots'!C61</f>
        <v>4133</v>
      </c>
      <c r="F30" s="14">
        <f>'[1]Employment Pivots'!D61</f>
        <v>4227</v>
      </c>
      <c r="G30" s="14">
        <f>'[1]Employment Pivots'!E61</f>
        <v>4375</v>
      </c>
      <c r="H30" s="14">
        <f>'[1]Employment Pivots'!F61</f>
        <v>4524</v>
      </c>
      <c r="I30" s="14">
        <f>'[1]Employment Pivots'!G61</f>
        <v>4504</v>
      </c>
      <c r="J30" s="14">
        <f>'[1]Employment Pivots'!H61</f>
        <v>4320</v>
      </c>
      <c r="K30" s="14">
        <f>'[1]Employment Pivots'!I61</f>
        <v>4507</v>
      </c>
      <c r="L30" s="14">
        <f>'[1]Employment Pivots'!J61</f>
        <v>4559</v>
      </c>
      <c r="M30" s="14">
        <f>'[1]Employment Pivots'!K61</f>
        <v>4475</v>
      </c>
      <c r="N30" s="14">
        <f>'[1]Employment Pivots'!L61</f>
        <v>4388</v>
      </c>
      <c r="O30" s="14">
        <f>'[1]Employment Pivots'!M61</f>
        <v>4313</v>
      </c>
      <c r="P30" s="9"/>
    </row>
    <row r="31" spans="1:16" x14ac:dyDescent="0.2">
      <c r="A31" s="4" t="s">
        <v>19</v>
      </c>
      <c r="B31" s="14">
        <f>'[1]Employment Pivots'!N62</f>
        <v>9528.1666666666679</v>
      </c>
      <c r="C31" s="12">
        <f t="shared" si="0"/>
        <v>0.56520525876487604</v>
      </c>
      <c r="D31" s="14">
        <f>'[1]Employment Pivots'!B62</f>
        <v>9353</v>
      </c>
      <c r="E31" s="14">
        <f>'[1]Employment Pivots'!C62</f>
        <v>9435</v>
      </c>
      <c r="F31" s="14">
        <f>'[1]Employment Pivots'!D62</f>
        <v>9468</v>
      </c>
      <c r="G31" s="14">
        <f>'[1]Employment Pivots'!E62</f>
        <v>9585</v>
      </c>
      <c r="H31" s="14">
        <f>'[1]Employment Pivots'!F62</f>
        <v>9529</v>
      </c>
      <c r="I31" s="14">
        <f>'[1]Employment Pivots'!G62</f>
        <v>9536</v>
      </c>
      <c r="J31" s="14">
        <f>'[1]Employment Pivots'!H62</f>
        <v>9169</v>
      </c>
      <c r="K31" s="14">
        <f>'[1]Employment Pivots'!I62</f>
        <v>9409</v>
      </c>
      <c r="L31" s="14">
        <f>'[1]Employment Pivots'!J62</f>
        <v>9794</v>
      </c>
      <c r="M31" s="14">
        <f>'[1]Employment Pivots'!K62</f>
        <v>9738</v>
      </c>
      <c r="N31" s="14">
        <f>'[1]Employment Pivots'!L62</f>
        <v>9682</v>
      </c>
      <c r="O31" s="14">
        <f>'[1]Employment Pivots'!M62</f>
        <v>9640</v>
      </c>
      <c r="P31" s="9"/>
    </row>
    <row r="32" spans="1:16" x14ac:dyDescent="0.2">
      <c r="A32" s="4"/>
      <c r="B32" s="13"/>
      <c r="C32" s="12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9"/>
    </row>
    <row r="33" spans="1:16" x14ac:dyDescent="0.2">
      <c r="A33" s="4" t="s">
        <v>20</v>
      </c>
      <c r="B33" s="14">
        <f>'[1]Employment Pivots'!N63</f>
        <v>9562</v>
      </c>
      <c r="C33" s="12">
        <f t="shared" si="0"/>
        <v>0.56721223225626582</v>
      </c>
      <c r="D33" s="14">
        <f>'[1]Employment Pivots'!B63</f>
        <v>9223</v>
      </c>
      <c r="E33" s="14">
        <f>'[1]Employment Pivots'!C63</f>
        <v>9314</v>
      </c>
      <c r="F33" s="14">
        <f>'[1]Employment Pivots'!D63</f>
        <v>9328</v>
      </c>
      <c r="G33" s="14">
        <f>'[1]Employment Pivots'!E63</f>
        <v>9507</v>
      </c>
      <c r="H33" s="14">
        <f>'[1]Employment Pivots'!F63</f>
        <v>9622</v>
      </c>
      <c r="I33" s="14">
        <f>'[1]Employment Pivots'!G63</f>
        <v>9878</v>
      </c>
      <c r="J33" s="14">
        <f>'[1]Employment Pivots'!H63</f>
        <v>9621</v>
      </c>
      <c r="K33" s="14">
        <f>'[1]Employment Pivots'!I63</f>
        <v>9612</v>
      </c>
      <c r="L33" s="14">
        <f>'[1]Employment Pivots'!J63</f>
        <v>9689</v>
      </c>
      <c r="M33" s="14">
        <f>'[1]Employment Pivots'!K63</f>
        <v>9644</v>
      </c>
      <c r="N33" s="14">
        <f>'[1]Employment Pivots'!L63</f>
        <v>9699</v>
      </c>
      <c r="O33" s="14">
        <f>'[1]Employment Pivots'!M63</f>
        <v>9607</v>
      </c>
      <c r="P33" s="9"/>
    </row>
    <row r="34" spans="1:16" x14ac:dyDescent="0.2">
      <c r="A34" s="4" t="s">
        <v>21</v>
      </c>
      <c r="B34" s="14">
        <f>'[1]Employment Pivots'!N64</f>
        <v>29232.833333333336</v>
      </c>
      <c r="C34" s="12">
        <f t="shared" si="0"/>
        <v>1.7340745294054987</v>
      </c>
      <c r="D34" s="14">
        <f>'[1]Employment Pivots'!B64</f>
        <v>30684</v>
      </c>
      <c r="E34" s="14">
        <f>'[1]Employment Pivots'!C64</f>
        <v>30934</v>
      </c>
      <c r="F34" s="14">
        <f>'[1]Employment Pivots'!D64</f>
        <v>30671</v>
      </c>
      <c r="G34" s="14">
        <f>'[1]Employment Pivots'!E64</f>
        <v>29367</v>
      </c>
      <c r="H34" s="14">
        <f>'[1]Employment Pivots'!F64</f>
        <v>27818</v>
      </c>
      <c r="I34" s="14">
        <f>'[1]Employment Pivots'!G64</f>
        <v>29328</v>
      </c>
      <c r="J34" s="14">
        <f>'[1]Employment Pivots'!H64</f>
        <v>28863</v>
      </c>
      <c r="K34" s="14">
        <f>'[1]Employment Pivots'!I64</f>
        <v>28658</v>
      </c>
      <c r="L34" s="14">
        <f>'[1]Employment Pivots'!J64</f>
        <v>27743</v>
      </c>
      <c r="M34" s="14">
        <f>'[1]Employment Pivots'!K64</f>
        <v>26982</v>
      </c>
      <c r="N34" s="14">
        <f>'[1]Employment Pivots'!L64</f>
        <v>27820</v>
      </c>
      <c r="O34" s="14">
        <f>'[1]Employment Pivots'!M64</f>
        <v>31926</v>
      </c>
      <c r="P34" s="9"/>
    </row>
    <row r="35" spans="1:16" x14ac:dyDescent="0.2">
      <c r="A35" s="4" t="s">
        <v>22</v>
      </c>
      <c r="B35" s="14">
        <f>'[1]Employment Pivots'!N65</f>
        <v>19350.249999999996</v>
      </c>
      <c r="C35" s="12">
        <f t="shared" si="0"/>
        <v>1.1478454818256438</v>
      </c>
      <c r="D35" s="14">
        <f>'[1]Employment Pivots'!B65</f>
        <v>19045</v>
      </c>
      <c r="E35" s="14">
        <f>'[1]Employment Pivots'!C65</f>
        <v>19133</v>
      </c>
      <c r="F35" s="14">
        <f>'[1]Employment Pivots'!D65</f>
        <v>19006</v>
      </c>
      <c r="G35" s="14">
        <f>'[1]Employment Pivots'!E65</f>
        <v>19118</v>
      </c>
      <c r="H35" s="14">
        <f>'[1]Employment Pivots'!F65</f>
        <v>19519</v>
      </c>
      <c r="I35" s="14">
        <f>'[1]Employment Pivots'!G65</f>
        <v>19258</v>
      </c>
      <c r="J35" s="14">
        <f>'[1]Employment Pivots'!H65</f>
        <v>19111</v>
      </c>
      <c r="K35" s="14">
        <f>'[1]Employment Pivots'!I65</f>
        <v>19454</v>
      </c>
      <c r="L35" s="14">
        <f>'[1]Employment Pivots'!J65</f>
        <v>19477</v>
      </c>
      <c r="M35" s="14">
        <f>'[1]Employment Pivots'!K65</f>
        <v>19491</v>
      </c>
      <c r="N35" s="14">
        <f>'[1]Employment Pivots'!L65</f>
        <v>19706</v>
      </c>
      <c r="O35" s="14">
        <f>'[1]Employment Pivots'!M65</f>
        <v>19885</v>
      </c>
      <c r="P35" s="9"/>
    </row>
    <row r="36" spans="1:16" x14ac:dyDescent="0.2">
      <c r="A36" s="4" t="s">
        <v>23</v>
      </c>
      <c r="B36" s="14">
        <f>'[1]Employment Pivots'!N66</f>
        <v>13525.833333333334</v>
      </c>
      <c r="C36" s="12">
        <f t="shared" si="0"/>
        <v>0.80234450095442478</v>
      </c>
      <c r="D36" s="14">
        <f>'[1]Employment Pivots'!B66</f>
        <v>12749</v>
      </c>
      <c r="E36" s="14">
        <f>'[1]Employment Pivots'!C66</f>
        <v>12861</v>
      </c>
      <c r="F36" s="14">
        <f>'[1]Employment Pivots'!D66</f>
        <v>13030</v>
      </c>
      <c r="G36" s="14">
        <f>'[1]Employment Pivots'!E66</f>
        <v>13327</v>
      </c>
      <c r="H36" s="14">
        <f>'[1]Employment Pivots'!F66</f>
        <v>13482</v>
      </c>
      <c r="I36" s="14">
        <f>'[1]Employment Pivots'!G66</f>
        <v>13637</v>
      </c>
      <c r="J36" s="14">
        <f>'[1]Employment Pivots'!H66</f>
        <v>13762</v>
      </c>
      <c r="K36" s="14">
        <f>'[1]Employment Pivots'!I66</f>
        <v>13744</v>
      </c>
      <c r="L36" s="14">
        <f>'[1]Employment Pivots'!J66</f>
        <v>13940</v>
      </c>
      <c r="M36" s="14">
        <f>'[1]Employment Pivots'!K66</f>
        <v>13841</v>
      </c>
      <c r="N36" s="14">
        <f>'[1]Employment Pivots'!L66</f>
        <v>13998</v>
      </c>
      <c r="O36" s="14">
        <f>'[1]Employment Pivots'!M66</f>
        <v>13939</v>
      </c>
      <c r="P36" s="9"/>
    </row>
    <row r="37" spans="1:16" x14ac:dyDescent="0.2">
      <c r="A37" s="4" t="s">
        <v>24</v>
      </c>
      <c r="B37" s="14">
        <f>'[1]Employment Pivots'!N67</f>
        <v>300951.75000000012</v>
      </c>
      <c r="C37" s="12">
        <f t="shared" si="0"/>
        <v>17.852281313420804</v>
      </c>
      <c r="D37" s="14">
        <f>'[1]Employment Pivots'!B67</f>
        <v>294730</v>
      </c>
      <c r="E37" s="14">
        <f>'[1]Employment Pivots'!C67</f>
        <v>298730</v>
      </c>
      <c r="F37" s="14">
        <f>'[1]Employment Pivots'!D67</f>
        <v>299252</v>
      </c>
      <c r="G37" s="14">
        <f>'[1]Employment Pivots'!E67</f>
        <v>303165</v>
      </c>
      <c r="H37" s="14">
        <f>'[1]Employment Pivots'!F67</f>
        <v>300191</v>
      </c>
      <c r="I37" s="14">
        <f>'[1]Employment Pivots'!G67</f>
        <v>294844</v>
      </c>
      <c r="J37" s="14">
        <f>'[1]Employment Pivots'!H67</f>
        <v>294121</v>
      </c>
      <c r="K37" s="14">
        <f>'[1]Employment Pivots'!I67</f>
        <v>298616</v>
      </c>
      <c r="L37" s="14">
        <f>'[1]Employment Pivots'!J67</f>
        <v>306182</v>
      </c>
      <c r="M37" s="14">
        <f>'[1]Employment Pivots'!K67</f>
        <v>307204</v>
      </c>
      <c r="N37" s="14">
        <f>'[1]Employment Pivots'!L67</f>
        <v>308733</v>
      </c>
      <c r="O37" s="14">
        <f>'[1]Employment Pivots'!M67</f>
        <v>305653</v>
      </c>
      <c r="P37" s="9"/>
    </row>
    <row r="38" spans="1:16" x14ac:dyDescent="0.2">
      <c r="A38" s="4"/>
      <c r="B38" s="13"/>
      <c r="C38" s="12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9"/>
    </row>
    <row r="39" spans="1:16" x14ac:dyDescent="0.2">
      <c r="A39" s="4" t="s">
        <v>25</v>
      </c>
      <c r="B39" s="14">
        <f>'[1]Employment Pivots'!N68</f>
        <v>11640.250000000002</v>
      </c>
      <c r="C39" s="12">
        <f t="shared" si="0"/>
        <v>0.69049280344289898</v>
      </c>
      <c r="D39" s="14">
        <f>'[1]Employment Pivots'!B68</f>
        <v>10985</v>
      </c>
      <c r="E39" s="14">
        <f>'[1]Employment Pivots'!C68</f>
        <v>11211</v>
      </c>
      <c r="F39" s="14">
        <f>'[1]Employment Pivots'!D68</f>
        <v>11184</v>
      </c>
      <c r="G39" s="14">
        <f>'[1]Employment Pivots'!E68</f>
        <v>11496</v>
      </c>
      <c r="H39" s="14">
        <f>'[1]Employment Pivots'!F68</f>
        <v>11634</v>
      </c>
      <c r="I39" s="14">
        <f>'[1]Employment Pivots'!G68</f>
        <v>11908</v>
      </c>
      <c r="J39" s="14">
        <f>'[1]Employment Pivots'!H68</f>
        <v>11884</v>
      </c>
      <c r="K39" s="14">
        <f>'[1]Employment Pivots'!I68</f>
        <v>11985</v>
      </c>
      <c r="L39" s="14">
        <f>'[1]Employment Pivots'!J68</f>
        <v>11740</v>
      </c>
      <c r="M39" s="14">
        <f>'[1]Employment Pivots'!K68</f>
        <v>11831</v>
      </c>
      <c r="N39" s="14">
        <f>'[1]Employment Pivots'!L68</f>
        <v>11839</v>
      </c>
      <c r="O39" s="14">
        <f>'[1]Employment Pivots'!M68</f>
        <v>11986</v>
      </c>
      <c r="P39" s="9"/>
    </row>
    <row r="40" spans="1:16" x14ac:dyDescent="0.2">
      <c r="A40" s="4" t="s">
        <v>26</v>
      </c>
      <c r="B40" s="14">
        <f>'[1]Employment Pivots'!N69</f>
        <v>80960.583333333328</v>
      </c>
      <c r="C40" s="12">
        <f t="shared" si="0"/>
        <v>4.8025343230777482</v>
      </c>
      <c r="D40" s="14">
        <f>'[1]Employment Pivots'!B69</f>
        <v>77873</v>
      </c>
      <c r="E40" s="14">
        <f>'[1]Employment Pivots'!C69</f>
        <v>79724</v>
      </c>
      <c r="F40" s="14">
        <f>'[1]Employment Pivots'!D69</f>
        <v>80446</v>
      </c>
      <c r="G40" s="14">
        <f>'[1]Employment Pivots'!E69</f>
        <v>81220</v>
      </c>
      <c r="H40" s="14">
        <f>'[1]Employment Pivots'!F69</f>
        <v>81496</v>
      </c>
      <c r="I40" s="14">
        <f>'[1]Employment Pivots'!G69</f>
        <v>79867</v>
      </c>
      <c r="J40" s="14">
        <f>'[1]Employment Pivots'!H69</f>
        <v>78908</v>
      </c>
      <c r="K40" s="14">
        <f>'[1]Employment Pivots'!I69</f>
        <v>81091</v>
      </c>
      <c r="L40" s="14">
        <f>'[1]Employment Pivots'!J69</f>
        <v>81838</v>
      </c>
      <c r="M40" s="14">
        <f>'[1]Employment Pivots'!K69</f>
        <v>82994</v>
      </c>
      <c r="N40" s="14">
        <f>'[1]Employment Pivots'!L69</f>
        <v>83222</v>
      </c>
      <c r="O40" s="14">
        <f>'[1]Employment Pivots'!M69</f>
        <v>82848</v>
      </c>
      <c r="P40" s="9"/>
    </row>
    <row r="41" spans="1:16" x14ac:dyDescent="0.2">
      <c r="A41" s="4" t="s">
        <v>27</v>
      </c>
      <c r="B41" s="14">
        <f>'[1]Employment Pivots'!N70</f>
        <v>1193.8333333333335</v>
      </c>
      <c r="C41" s="12">
        <f t="shared" si="0"/>
        <v>7.0817493196186868E-2</v>
      </c>
      <c r="D41" s="14">
        <f>'[1]Employment Pivots'!B70</f>
        <v>970</v>
      </c>
      <c r="E41" s="14">
        <f>'[1]Employment Pivots'!C70</f>
        <v>999</v>
      </c>
      <c r="F41" s="14">
        <f>'[1]Employment Pivots'!D70</f>
        <v>1090</v>
      </c>
      <c r="G41" s="14">
        <f>'[1]Employment Pivots'!E70</f>
        <v>1231</v>
      </c>
      <c r="H41" s="14">
        <f>'[1]Employment Pivots'!F70</f>
        <v>1258</v>
      </c>
      <c r="I41" s="14">
        <f>'[1]Employment Pivots'!G70</f>
        <v>1292</v>
      </c>
      <c r="J41" s="14">
        <f>'[1]Employment Pivots'!H70</f>
        <v>1310</v>
      </c>
      <c r="K41" s="14">
        <f>'[1]Employment Pivots'!I70</f>
        <v>1322</v>
      </c>
      <c r="L41" s="14">
        <f>'[1]Employment Pivots'!J70</f>
        <v>1278</v>
      </c>
      <c r="M41" s="14">
        <f>'[1]Employment Pivots'!K70</f>
        <v>1264</v>
      </c>
      <c r="N41" s="14">
        <f>'[1]Employment Pivots'!L70</f>
        <v>1167</v>
      </c>
      <c r="O41" s="14">
        <f>'[1]Employment Pivots'!M70</f>
        <v>1145</v>
      </c>
      <c r="P41" s="9"/>
    </row>
    <row r="42" spans="1:16" x14ac:dyDescent="0.2">
      <c r="A42" s="4" t="s">
        <v>28</v>
      </c>
      <c r="B42" s="14">
        <f>'[1]Employment Pivots'!N71</f>
        <v>118392.08333333334</v>
      </c>
      <c r="C42" s="12">
        <f t="shared" si="0"/>
        <v>7.022948950948531</v>
      </c>
      <c r="D42" s="14">
        <f>'[1]Employment Pivots'!B71</f>
        <v>116226</v>
      </c>
      <c r="E42" s="14">
        <f>'[1]Employment Pivots'!C71</f>
        <v>117300</v>
      </c>
      <c r="F42" s="14">
        <f>'[1]Employment Pivots'!D71</f>
        <v>117226</v>
      </c>
      <c r="G42" s="14">
        <f>'[1]Employment Pivots'!E71</f>
        <v>117364</v>
      </c>
      <c r="H42" s="14">
        <f>'[1]Employment Pivots'!F71</f>
        <v>118142</v>
      </c>
      <c r="I42" s="14">
        <f>'[1]Employment Pivots'!G71</f>
        <v>117769</v>
      </c>
      <c r="J42" s="14">
        <f>'[1]Employment Pivots'!H71</f>
        <v>119230</v>
      </c>
      <c r="K42" s="14">
        <f>'[1]Employment Pivots'!I71</f>
        <v>119049</v>
      </c>
      <c r="L42" s="14">
        <f>'[1]Employment Pivots'!J71</f>
        <v>118511</v>
      </c>
      <c r="M42" s="14">
        <f>'[1]Employment Pivots'!K71</f>
        <v>119511</v>
      </c>
      <c r="N42" s="14">
        <f>'[1]Employment Pivots'!L71</f>
        <v>120135</v>
      </c>
      <c r="O42" s="14">
        <f>'[1]Employment Pivots'!M71</f>
        <v>120242</v>
      </c>
      <c r="P42" s="9"/>
    </row>
    <row r="43" spans="1:16" x14ac:dyDescent="0.2">
      <c r="A43" s="4"/>
      <c r="B43" s="14"/>
      <c r="C43" s="12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</row>
    <row r="44" spans="1:16" x14ac:dyDescent="0.2">
      <c r="A44" s="19"/>
      <c r="B44" s="19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</row>
    <row r="45" spans="1:16" ht="14.25" customHeight="1" x14ac:dyDescent="0.2">
      <c r="A45" s="18" t="str">
        <f>'[1]Employment Pivots'!A101</f>
        <v>SOURCE:  Utah Department of Workforce Services, Workforce Research and Analysis, Annual Report of Labor Market Information 2022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</row>
    <row r="46" spans="1:16" x14ac:dyDescent="0.2">
      <c r="A46" s="16"/>
    </row>
  </sheetData>
  <mergeCells count="2">
    <mergeCell ref="E2:K2"/>
    <mergeCell ref="E3:K3"/>
  </mergeCells>
  <printOptions horizontalCentered="1"/>
  <pageMargins left="0.7" right="0.7" top="0.75" bottom="0.75" header="0.3" footer="0.3"/>
  <pageSetup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Form10</vt:lpstr>
    </vt:vector>
  </TitlesOfParts>
  <Company>State of Utah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rlittle</dc:creator>
  <cp:lastModifiedBy>Gary Reid II</cp:lastModifiedBy>
  <cp:lastPrinted>2016-10-06T21:11:31Z</cp:lastPrinted>
  <dcterms:created xsi:type="dcterms:W3CDTF">2011-11-30T23:44:52Z</dcterms:created>
  <dcterms:modified xsi:type="dcterms:W3CDTF">2024-01-02T22:24:24Z</dcterms:modified>
</cp:coreProperties>
</file>