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Firmsize\Frmsze23\Excel Tables\"/>
    </mc:Choice>
  </mc:AlternateContent>
  <xr:revisionPtr revIDLastSave="0" documentId="13_ncr:1_{9477C59A-143E-48AC-B4D7-DFF8758E7DCA}" xr6:coauthVersionLast="47" xr6:coauthVersionMax="47" xr10:uidLastSave="{00000000-0000-0000-0000-000000000000}"/>
  <bookViews>
    <workbookView xWindow="30885" yWindow="2430" windowWidth="26715" windowHeight="13170" xr2:uid="{00000000-000D-0000-FFFF-FFFF00000000}"/>
  </bookViews>
  <sheets>
    <sheet name="TABLE2" sheetId="1" r:id="rId1"/>
  </sheets>
  <definedNames>
    <definedName name="_xlnm.Print_Area" localSheetId="0">TABLE2!$A$1:$J$30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G19" i="1" s="1"/>
  <c r="D12" i="1"/>
  <c r="E22" i="1" s="1"/>
  <c r="B12" i="1"/>
  <c r="C17" i="1" s="1"/>
  <c r="C16" i="1" l="1"/>
  <c r="G18" i="1"/>
  <c r="E21" i="1"/>
  <c r="C18" i="1"/>
  <c r="E23" i="1"/>
  <c r="G15" i="1"/>
  <c r="G23" i="1"/>
  <c r="G12" i="1"/>
  <c r="E16" i="1"/>
  <c r="C19" i="1"/>
  <c r="G21" i="1"/>
  <c r="E17" i="1"/>
  <c r="G22" i="1"/>
  <c r="C15" i="1"/>
  <c r="G17" i="1"/>
  <c r="E20" i="1"/>
  <c r="C23" i="1"/>
  <c r="E15" i="1"/>
  <c r="G20" i="1"/>
  <c r="E12" i="1"/>
  <c r="E18" i="1"/>
  <c r="C21" i="1"/>
  <c r="C14" i="1"/>
  <c r="G16" i="1"/>
  <c r="E19" i="1"/>
  <c r="C22" i="1"/>
  <c r="G14" i="1"/>
  <c r="C20" i="1"/>
  <c r="C12" i="1"/>
  <c r="E14" i="1"/>
  <c r="AA930" i="1"/>
  <c r="AB930" i="1"/>
  <c r="AC930" i="1"/>
  <c r="AD930" i="1"/>
  <c r="AE930" i="1"/>
  <c r="AA943" i="1"/>
  <c r="AB943" i="1"/>
  <c r="AC943" i="1"/>
  <c r="AD943" i="1"/>
  <c r="AE943" i="1"/>
  <c r="AF944" i="1"/>
  <c r="AF945" i="1"/>
  <c r="AF946" i="1"/>
  <c r="AF947" i="1"/>
  <c r="AF948" i="1"/>
  <c r="AF949" i="1"/>
  <c r="AF950" i="1"/>
  <c r="AF951" i="1"/>
  <c r="AF952" i="1"/>
  <c r="AF953" i="1"/>
  <c r="AA961" i="1"/>
  <c r="AB961" i="1"/>
  <c r="AC961" i="1"/>
  <c r="AD961" i="1"/>
  <c r="AE961" i="1"/>
  <c r="AA962" i="1"/>
  <c r="AB962" i="1"/>
  <c r="AC962" i="1"/>
  <c r="AD962" i="1"/>
  <c r="AE962" i="1"/>
  <c r="AA963" i="1"/>
  <c r="AB963" i="1"/>
  <c r="AC963" i="1"/>
  <c r="AD963" i="1"/>
  <c r="AE963" i="1"/>
  <c r="AA964" i="1"/>
  <c r="AB964" i="1"/>
  <c r="AC964" i="1"/>
  <c r="AD964" i="1"/>
  <c r="AE964" i="1"/>
  <c r="AA965" i="1"/>
  <c r="AB965" i="1"/>
  <c r="AC965" i="1"/>
  <c r="AD965" i="1"/>
  <c r="AE965" i="1"/>
  <c r="AA966" i="1"/>
  <c r="AB966" i="1"/>
  <c r="AC966" i="1"/>
  <c r="AD966" i="1"/>
  <c r="AE966" i="1"/>
  <c r="AA967" i="1"/>
  <c r="AB967" i="1"/>
  <c r="AC967" i="1"/>
  <c r="AD967" i="1"/>
  <c r="AE967" i="1"/>
  <c r="AA968" i="1"/>
  <c r="AB968" i="1"/>
  <c r="AC968" i="1"/>
  <c r="AD968" i="1"/>
  <c r="AE968" i="1"/>
  <c r="AA969" i="1"/>
  <c r="AB969" i="1"/>
  <c r="AC969" i="1"/>
  <c r="AD969" i="1"/>
  <c r="AE969" i="1"/>
  <c r="AA970" i="1"/>
  <c r="AB970" i="1"/>
  <c r="AC970" i="1"/>
  <c r="AD970" i="1"/>
  <c r="AE970" i="1"/>
  <c r="AF962" i="1" l="1"/>
  <c r="AE971" i="1"/>
  <c r="AB971" i="1"/>
  <c r="AD971" i="1"/>
  <c r="AF963" i="1"/>
  <c r="AC971" i="1"/>
  <c r="AA972" i="1"/>
  <c r="AF967" i="1"/>
  <c r="AF966" i="1"/>
  <c r="AB972" i="1"/>
  <c r="AF970" i="1"/>
  <c r="AF968" i="1"/>
  <c r="AF964" i="1"/>
  <c r="AF969" i="1"/>
  <c r="AF965" i="1"/>
  <c r="AC972" i="1"/>
  <c r="AE972" i="1"/>
  <c r="AD972" i="1"/>
  <c r="AF961" i="1"/>
  <c r="AF971" i="1" l="1"/>
  <c r="AF972" i="1"/>
</calcChain>
</file>

<file path=xl/sharedStrings.xml><?xml version="1.0" encoding="utf-8"?>
<sst xmlns="http://schemas.openxmlformats.org/spreadsheetml/2006/main" count="34" uniqueCount="29">
  <si>
    <t>Employment</t>
  </si>
  <si>
    <t>Number</t>
  </si>
  <si>
    <t>Percent</t>
  </si>
  <si>
    <t xml:space="preserve">     Wage</t>
  </si>
  <si>
    <t>1-4</t>
  </si>
  <si>
    <t>5-9</t>
  </si>
  <si>
    <t>50-99</t>
  </si>
  <si>
    <t>100-249</t>
  </si>
  <si>
    <t>250-499</t>
  </si>
  <si>
    <t>500-999</t>
  </si>
  <si>
    <t>1,000 &amp; Over</t>
  </si>
  <si>
    <t>SIC 89</t>
  </si>
  <si>
    <t>SIC 86</t>
  </si>
  <si>
    <t>SIC 99</t>
  </si>
  <si>
    <t>TOTALS</t>
  </si>
  <si>
    <t>10-19</t>
  </si>
  <si>
    <t>20-49</t>
  </si>
  <si>
    <t xml:space="preserve">    who worked in January and/or February.</t>
  </si>
  <si>
    <t>Total</t>
  </si>
  <si>
    <t>Range</t>
  </si>
  <si>
    <t>SOURCE: Utah Department of Workforce Services, Workforce Research &amp; Analysis, Utah Employers, Employment, and Wages by Size, 2023.</t>
  </si>
  <si>
    <t xml:space="preserve">TABLE 2. UTAH NONAGRICULTURAL ESTABLISHMENTS, EMPLOYMENT, AND WAGES </t>
  </si>
  <si>
    <t xml:space="preserve">BY EMPLOYMENT RANGE, FIRST QUARTER 2023
</t>
  </si>
  <si>
    <t xml:space="preserve">   1/ March</t>
  </si>
  <si>
    <t xml:space="preserve">     Average</t>
  </si>
  <si>
    <t>Number of Establishments</t>
  </si>
  <si>
    <t xml:space="preserve">     Quarterly Wages</t>
  </si>
  <si>
    <t>Monthly</t>
  </si>
  <si>
    <t>1/ For the establishments which had zero employment in March, there were wages paid during the quarter to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</si>
</sst>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\ ;\(&quot;$&quot;#,##0\)"/>
    <numFmt numFmtId="165" formatCode="0.0%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3" fontId="0" fillId="0" borderId="0" xfId="0" applyNumberFormat="1"/>
    <xf numFmtId="0" fontId="0" fillId="0" borderId="0" xfId="0"/>
    <xf numFmtId="164" fontId="0" fillId="0" borderId="0" xfId="0" applyNumberFormat="1"/>
    <xf numFmtId="1" fontId="0" fillId="0" borderId="0" xfId="0" applyNumberFormat="1"/>
    <xf numFmtId="3" fontId="0" fillId="0" borderId="0" xfId="0" quotePrefix="1" applyNumberFormat="1"/>
    <xf numFmtId="165" fontId="0" fillId="0" borderId="0" xfId="0" applyNumberFormat="1"/>
    <xf numFmtId="3" fontId="1" fillId="0" borderId="0" xfId="0" applyNumberFormat="1" applyFont="1"/>
    <xf numFmtId="3" fontId="0" fillId="2" borderId="0" xfId="0" applyNumberFormat="1" applyFill="1"/>
    <xf numFmtId="3" fontId="2" fillId="3" borderId="0" xfId="0" applyNumberFormat="1" applyFont="1" applyFill="1"/>
    <xf numFmtId="3" fontId="2" fillId="3" borderId="0" xfId="0" applyNumberFormat="1" applyFont="1" applyFill="1" applyAlignment="1">
      <alignment horizontal="right"/>
    </xf>
    <xf numFmtId="3" fontId="2" fillId="0" borderId="0" xfId="0" applyNumberFormat="1" applyFont="1"/>
    <xf numFmtId="165" fontId="2" fillId="0" borderId="0" xfId="0" applyNumberFormat="1" applyFont="1"/>
    <xf numFmtId="3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2" fillId="2" borderId="0" xfId="0" applyNumberFormat="1" applyFont="1" applyFill="1" applyAlignment="1">
      <alignment horizontal="right"/>
    </xf>
    <xf numFmtId="3" fontId="2" fillId="3" borderId="0" xfId="0" quotePrefix="1" applyNumberFormat="1" applyFont="1" applyFill="1" applyAlignment="1">
      <alignment horizontal="right"/>
    </xf>
    <xf numFmtId="3" fontId="1" fillId="0" borderId="0" xfId="0" applyNumberFormat="1" applyFont="1"/>
    <xf numFmtId="3" fontId="0" fillId="0" borderId="0" xfId="0" applyNumberFormat="1"/>
    <xf numFmtId="3" fontId="3" fillId="4" borderId="0" xfId="0" applyNumberFormat="1" applyFont="1" applyFill="1" applyAlignment="1">
      <alignment horizontal="center" vertical="center"/>
    </xf>
    <xf numFmtId="3" fontId="3" fillId="4" borderId="0" xfId="0" applyNumberFormat="1" applyFont="1" applyFill="1" applyAlignment="1">
      <alignment horizontal="center" vertical="top" wrapText="1"/>
    </xf>
    <xf numFmtId="3" fontId="3" fillId="4" borderId="0" xfId="0" applyNumberFormat="1" applyFont="1" applyFill="1" applyAlignment="1">
      <alignment horizontal="center" vertical="top"/>
    </xf>
    <xf numFmtId="3" fontId="2" fillId="3" borderId="0" xfId="0" applyNumberFormat="1" applyFont="1" applyFill="1" applyAlignment="1">
      <alignment horizontal="right" vertical="top" wrapText="1"/>
    </xf>
    <xf numFmtId="3" fontId="0" fillId="0" borderId="0" xfId="0" applyNumberForma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F972"/>
  <sheetViews>
    <sheetView tabSelected="1" zoomScale="115" zoomScaleNormal="115" workbookViewId="0"/>
  </sheetViews>
  <sheetFormatPr defaultRowHeight="12.75" x14ac:dyDescent="0.2"/>
  <cols>
    <col min="1" max="1" width="13.7109375" customWidth="1"/>
    <col min="2" max="2" width="14.85546875" customWidth="1"/>
    <col min="3" max="3" width="10.7109375" customWidth="1"/>
    <col min="4" max="4" width="14.85546875" customWidth="1"/>
    <col min="5" max="5" width="10.7109375" customWidth="1"/>
    <col min="6" max="6" width="20.7109375" customWidth="1"/>
    <col min="7" max="7" width="10.7109375" customWidth="1"/>
    <col min="8" max="8" width="11.5703125" customWidth="1"/>
    <col min="11" max="11" width="12.7109375" customWidth="1"/>
    <col min="12" max="12" width="14.7109375" customWidth="1"/>
    <col min="13" max="13" width="13.7109375" customWidth="1"/>
    <col min="14" max="14" width="14.7109375" customWidth="1"/>
    <col min="15" max="15" width="11.7109375" customWidth="1"/>
    <col min="16" max="16" width="6.7109375" customWidth="1"/>
    <col min="17" max="17" width="12.7109375" customWidth="1"/>
    <col min="18" max="18" width="14.7109375" customWidth="1"/>
    <col min="19" max="19" width="13.7109375" customWidth="1"/>
    <col min="20" max="20" width="14.7109375" customWidth="1"/>
    <col min="21" max="21" width="11.7109375" customWidth="1"/>
    <col min="23" max="23" width="12.7109375" customWidth="1"/>
    <col min="24" max="24" width="11.7109375" customWidth="1"/>
    <col min="25" max="25" width="12.7109375" customWidth="1"/>
    <col min="26" max="26" width="14.7109375" customWidth="1"/>
    <col min="27" max="27" width="12.7109375" customWidth="1"/>
    <col min="29" max="29" width="12.7109375" customWidth="1"/>
    <col min="30" max="30" width="11.7109375" customWidth="1"/>
    <col min="31" max="31" width="10.7109375" customWidth="1"/>
    <col min="32" max="32" width="14.7109375" customWidth="1"/>
    <col min="33" max="33" width="11.7109375" customWidth="1"/>
    <col min="38" max="38" width="10.7109375" customWidth="1"/>
    <col min="42" max="42" width="3.7109375" customWidth="1"/>
    <col min="46" max="46" width="4.7109375" customWidth="1"/>
    <col min="47" max="47" width="15.7109375" customWidth="1"/>
    <col min="51" max="51" width="12.7109375" customWidth="1"/>
    <col min="52" max="53" width="11.7109375" customWidth="1"/>
    <col min="54" max="54" width="14.7109375" customWidth="1"/>
    <col min="55" max="55" width="11.7109375" customWidth="1"/>
    <col min="57" max="57" width="12.7109375" customWidth="1"/>
    <col min="58" max="59" width="11.7109375" customWidth="1"/>
    <col min="60" max="60" width="14.7109375" customWidth="1"/>
    <col min="61" max="61" width="11.7109375" customWidth="1"/>
    <col min="63" max="65" width="11.7109375" customWidth="1"/>
    <col min="66" max="66" width="14.7109375" customWidth="1"/>
    <col min="67" max="67" width="11.7109375" customWidth="1"/>
    <col min="69" max="71" width="11.7109375" customWidth="1"/>
    <col min="72" max="72" width="14.7109375" customWidth="1"/>
    <col min="73" max="73" width="11.7109375" customWidth="1"/>
    <col min="75" max="75" width="12.7109375" customWidth="1"/>
    <col min="76" max="77" width="11.7109375" customWidth="1"/>
    <col min="78" max="78" width="14.7109375" customWidth="1"/>
    <col min="79" max="79" width="11.7109375" customWidth="1"/>
    <col min="81" max="81" width="12.7109375" customWidth="1"/>
    <col min="82" max="83" width="11.7109375" customWidth="1"/>
    <col min="84" max="84" width="14.7109375" customWidth="1"/>
    <col min="85" max="85" width="11.7109375" customWidth="1"/>
  </cols>
  <sheetData>
    <row r="3" spans="1:15" x14ac:dyDescent="0.2">
      <c r="A3" s="6"/>
    </row>
    <row r="4" spans="1:15" x14ac:dyDescent="0.2">
      <c r="L4" s="17"/>
      <c r="M4" s="17"/>
      <c r="N4" s="17"/>
      <c r="O4" s="17"/>
    </row>
    <row r="5" spans="1:15" x14ac:dyDescent="0.2">
      <c r="A5" s="18" t="s">
        <v>21</v>
      </c>
      <c r="B5" s="18"/>
      <c r="C5" s="18"/>
      <c r="D5" s="18"/>
      <c r="E5" s="18"/>
      <c r="F5" s="18"/>
      <c r="G5" s="18"/>
      <c r="H5" s="18"/>
    </row>
    <row r="6" spans="1:15" x14ac:dyDescent="0.2">
      <c r="A6" s="19" t="s">
        <v>22</v>
      </c>
      <c r="B6" s="20"/>
      <c r="C6" s="20"/>
      <c r="D6" s="20"/>
      <c r="E6" s="20"/>
      <c r="F6" s="20"/>
      <c r="G6" s="20"/>
      <c r="H6" s="20"/>
    </row>
    <row r="7" spans="1:15" x14ac:dyDescent="0.2">
      <c r="A7" s="7"/>
      <c r="B7" s="7"/>
      <c r="C7" s="7"/>
      <c r="D7" s="7"/>
      <c r="E7" s="7"/>
      <c r="F7" s="7"/>
      <c r="G7" s="7"/>
      <c r="H7" s="14"/>
    </row>
    <row r="8" spans="1:15" s="10" customFormat="1" x14ac:dyDescent="0.2">
      <c r="A8" s="8"/>
      <c r="B8" s="8"/>
      <c r="C8" s="9"/>
      <c r="D8" s="15" t="s">
        <v>23</v>
      </c>
      <c r="E8" s="9"/>
      <c r="F8" s="9" t="s">
        <v>18</v>
      </c>
      <c r="G8" s="9"/>
      <c r="H8" s="9" t="s">
        <v>24</v>
      </c>
    </row>
    <row r="9" spans="1:15" s="10" customFormat="1" x14ac:dyDescent="0.2">
      <c r="A9" s="8" t="s">
        <v>0</v>
      </c>
      <c r="B9" s="21" t="s">
        <v>25</v>
      </c>
      <c r="C9" s="9"/>
      <c r="D9" s="9" t="s">
        <v>0</v>
      </c>
      <c r="E9" s="9"/>
      <c r="F9" s="9" t="s">
        <v>26</v>
      </c>
      <c r="G9" s="9"/>
      <c r="H9" s="9" t="s">
        <v>27</v>
      </c>
    </row>
    <row r="10" spans="1:15" x14ac:dyDescent="0.2">
      <c r="A10" s="8" t="s">
        <v>19</v>
      </c>
      <c r="B10" s="22"/>
      <c r="C10" s="9" t="s">
        <v>2</v>
      </c>
      <c r="D10" s="9" t="s">
        <v>1</v>
      </c>
      <c r="E10" s="9" t="s">
        <v>2</v>
      </c>
      <c r="F10" s="9" t="s">
        <v>1</v>
      </c>
      <c r="G10" s="9" t="s">
        <v>2</v>
      </c>
      <c r="H10" s="9" t="s">
        <v>3</v>
      </c>
    </row>
    <row r="11" spans="1:15" s="10" customFormat="1" x14ac:dyDescent="0.2">
      <c r="A11"/>
      <c r="B11"/>
      <c r="C11"/>
      <c r="D11"/>
      <c r="E11"/>
      <c r="F11"/>
      <c r="G11"/>
      <c r="H11"/>
    </row>
    <row r="12" spans="1:15" s="10" customFormat="1" x14ac:dyDescent="0.2">
      <c r="A12" s="13" t="s">
        <v>18</v>
      </c>
      <c r="B12" s="10">
        <f>SUM(B14:B23)</f>
        <v>130960</v>
      </c>
      <c r="C12" s="11">
        <f>B12/$B$12</f>
        <v>1</v>
      </c>
      <c r="D12" s="10">
        <f>SUM(D14:D23)</f>
        <v>1707187</v>
      </c>
      <c r="E12" s="11">
        <f>D12/$D$12</f>
        <v>1</v>
      </c>
      <c r="F12" s="10">
        <f>SUM(F14:F23)</f>
        <v>27120599452</v>
      </c>
      <c r="G12" s="11">
        <f>F12/$F$12</f>
        <v>1</v>
      </c>
      <c r="H12" s="10">
        <v>5313</v>
      </c>
    </row>
    <row r="14" spans="1:15" x14ac:dyDescent="0.2">
      <c r="A14" s="12">
        <v>0</v>
      </c>
      <c r="B14">
        <v>21144</v>
      </c>
      <c r="C14" s="5">
        <f t="shared" ref="C14:C23" si="0">B14/$B$12</f>
        <v>0.16145387904703726</v>
      </c>
      <c r="D14">
        <v>0</v>
      </c>
      <c r="E14" s="5">
        <f t="shared" ref="E14:E23" si="1">D14/$D$12</f>
        <v>0</v>
      </c>
      <c r="F14">
        <v>124543120</v>
      </c>
      <c r="G14" s="5">
        <f t="shared" ref="G14:G23" si="2">F14/$F$12</f>
        <v>4.5921964306292499E-3</v>
      </c>
      <c r="H14">
        <v>6230</v>
      </c>
    </row>
    <row r="15" spans="1:15" x14ac:dyDescent="0.2">
      <c r="A15" t="s">
        <v>4</v>
      </c>
      <c r="B15">
        <v>63599</v>
      </c>
      <c r="C15" s="5">
        <f t="shared" si="0"/>
        <v>0.48563683567501525</v>
      </c>
      <c r="D15">
        <v>111026</v>
      </c>
      <c r="E15" s="5">
        <f t="shared" si="1"/>
        <v>6.503446898318696E-2</v>
      </c>
      <c r="F15">
        <v>2078257384</v>
      </c>
      <c r="G15" s="5">
        <f t="shared" si="2"/>
        <v>7.663021562920283E-2</v>
      </c>
      <c r="H15">
        <v>6304</v>
      </c>
      <c r="L15" s="1"/>
    </row>
    <row r="16" spans="1:15" x14ac:dyDescent="0.2">
      <c r="A16" t="s">
        <v>5</v>
      </c>
      <c r="B16">
        <v>17158</v>
      </c>
      <c r="C16" s="5">
        <f t="shared" si="0"/>
        <v>0.13101710445937692</v>
      </c>
      <c r="D16">
        <v>113864</v>
      </c>
      <c r="E16" s="5">
        <f t="shared" si="1"/>
        <v>6.6696852775940771E-2</v>
      </c>
      <c r="F16">
        <v>1636179118</v>
      </c>
      <c r="G16" s="5">
        <f t="shared" si="2"/>
        <v>6.032975491179051E-2</v>
      </c>
      <c r="H16">
        <v>4846</v>
      </c>
    </row>
    <row r="17" spans="1:21" x14ac:dyDescent="0.2">
      <c r="A17" s="4" t="s">
        <v>15</v>
      </c>
      <c r="B17">
        <v>13312</v>
      </c>
      <c r="C17" s="5">
        <f t="shared" si="0"/>
        <v>0.10164935858277337</v>
      </c>
      <c r="D17">
        <v>181288</v>
      </c>
      <c r="E17" s="5">
        <f t="shared" si="1"/>
        <v>0.10619106167045556</v>
      </c>
      <c r="F17">
        <v>2344515331</v>
      </c>
      <c r="G17" s="5">
        <f t="shared" si="2"/>
        <v>8.6447769532140797E-2</v>
      </c>
      <c r="H17">
        <v>4355</v>
      </c>
    </row>
    <row r="18" spans="1:21" x14ac:dyDescent="0.2">
      <c r="A18" t="s">
        <v>16</v>
      </c>
      <c r="B18">
        <v>9662</v>
      </c>
      <c r="C18" s="5">
        <f t="shared" si="0"/>
        <v>7.3778252901649355E-2</v>
      </c>
      <c r="D18">
        <v>291455</v>
      </c>
      <c r="E18" s="5">
        <f t="shared" si="1"/>
        <v>0.17072236374808383</v>
      </c>
      <c r="F18">
        <v>3932461084</v>
      </c>
      <c r="G18" s="5">
        <f t="shared" si="2"/>
        <v>0.14499904734627839</v>
      </c>
      <c r="H18">
        <v>4542</v>
      </c>
    </row>
    <row r="19" spans="1:21" x14ac:dyDescent="0.2">
      <c r="A19" t="s">
        <v>6</v>
      </c>
      <c r="B19">
        <v>3583</v>
      </c>
      <c r="C19" s="5">
        <f t="shared" si="0"/>
        <v>2.7359499083689676E-2</v>
      </c>
      <c r="D19">
        <v>247446</v>
      </c>
      <c r="E19" s="5">
        <f t="shared" si="1"/>
        <v>0.14494369978215627</v>
      </c>
      <c r="F19">
        <v>3542830089</v>
      </c>
      <c r="G19" s="5">
        <f t="shared" si="2"/>
        <v>0.1306324403068729</v>
      </c>
      <c r="H19">
        <v>4801</v>
      </c>
    </row>
    <row r="20" spans="1:21" x14ac:dyDescent="0.2">
      <c r="A20" t="s">
        <v>7</v>
      </c>
      <c r="B20">
        <v>1805</v>
      </c>
      <c r="C20" s="5">
        <f t="shared" si="0"/>
        <v>1.3782834453268174E-2</v>
      </c>
      <c r="D20">
        <v>267424</v>
      </c>
      <c r="E20" s="5">
        <f t="shared" si="1"/>
        <v>0.15664599132959658</v>
      </c>
      <c r="F20">
        <v>4215248481</v>
      </c>
      <c r="G20" s="5">
        <f t="shared" si="2"/>
        <v>0.15542608077157188</v>
      </c>
      <c r="H20">
        <v>5279</v>
      </c>
    </row>
    <row r="21" spans="1:21" x14ac:dyDescent="0.2">
      <c r="A21" t="s">
        <v>8</v>
      </c>
      <c r="B21">
        <v>442</v>
      </c>
      <c r="C21" s="5">
        <f t="shared" si="0"/>
        <v>3.3750763591936469E-3</v>
      </c>
      <c r="D21">
        <v>153121</v>
      </c>
      <c r="E21" s="5">
        <f t="shared" si="1"/>
        <v>8.9691990391210799E-2</v>
      </c>
      <c r="F21">
        <v>2724199029</v>
      </c>
      <c r="G21" s="5">
        <f t="shared" si="2"/>
        <v>0.10044759644127647</v>
      </c>
      <c r="H21">
        <v>5950</v>
      </c>
    </row>
    <row r="22" spans="1:21" x14ac:dyDescent="0.2">
      <c r="A22" t="s">
        <v>9</v>
      </c>
      <c r="B22">
        <v>172</v>
      </c>
      <c r="C22" s="5">
        <f t="shared" si="0"/>
        <v>1.3133781307269395E-3</v>
      </c>
      <c r="D22">
        <v>114988</v>
      </c>
      <c r="E22" s="5">
        <f t="shared" si="1"/>
        <v>6.7355245793225937E-2</v>
      </c>
      <c r="F22">
        <v>2226197591</v>
      </c>
      <c r="G22" s="5">
        <f t="shared" si="2"/>
        <v>8.208511743776481E-2</v>
      </c>
      <c r="H22">
        <v>6487</v>
      </c>
    </row>
    <row r="23" spans="1:21" x14ac:dyDescent="0.2">
      <c r="A23" t="s">
        <v>10</v>
      </c>
      <c r="B23">
        <v>83</v>
      </c>
      <c r="C23" s="5">
        <f t="shared" si="0"/>
        <v>6.3378130726939519E-4</v>
      </c>
      <c r="D23">
        <v>226575</v>
      </c>
      <c r="E23" s="5">
        <f t="shared" si="1"/>
        <v>0.13271832552614329</v>
      </c>
      <c r="F23">
        <v>4296168225</v>
      </c>
      <c r="G23" s="5">
        <f t="shared" si="2"/>
        <v>0.15840978119247215</v>
      </c>
      <c r="H23">
        <v>6355</v>
      </c>
    </row>
    <row r="25" spans="1:21" x14ac:dyDescent="0.2">
      <c r="O25" s="2"/>
      <c r="U25" s="2"/>
    </row>
    <row r="26" spans="1:21" x14ac:dyDescent="0.2">
      <c r="A26" t="s">
        <v>28</v>
      </c>
    </row>
    <row r="27" spans="1:21" x14ac:dyDescent="0.2">
      <c r="A27" t="s">
        <v>17</v>
      </c>
    </row>
    <row r="29" spans="1:21" x14ac:dyDescent="0.2">
      <c r="A29" s="16" t="s">
        <v>20</v>
      </c>
      <c r="B29" s="17"/>
      <c r="C29" s="17"/>
      <c r="D29" s="17"/>
      <c r="E29" s="17"/>
      <c r="F29" s="17"/>
      <c r="G29" s="17"/>
      <c r="H29" s="17"/>
      <c r="I29" s="17"/>
      <c r="J29" s="17"/>
    </row>
    <row r="46" spans="15:21" x14ac:dyDescent="0.2">
      <c r="O46" s="2"/>
      <c r="T46" s="2"/>
      <c r="U46" s="2"/>
    </row>
    <row r="69" spans="15:21" x14ac:dyDescent="0.2">
      <c r="O69" s="2"/>
      <c r="U69" s="2"/>
    </row>
    <row r="97" spans="15:21" x14ac:dyDescent="0.2">
      <c r="O97" s="2"/>
      <c r="U97" s="2"/>
    </row>
    <row r="119" spans="14:21" x14ac:dyDescent="0.2">
      <c r="N119" s="2"/>
      <c r="O119" s="2"/>
      <c r="U119" s="2"/>
    </row>
    <row r="147" spans="15:21" x14ac:dyDescent="0.2">
      <c r="O147" s="2"/>
      <c r="U147" s="2"/>
    </row>
    <row r="247" spans="15:21" x14ac:dyDescent="0.2">
      <c r="O247" s="2"/>
      <c r="U247" s="2"/>
    </row>
    <row r="347" spans="12:21" x14ac:dyDescent="0.2">
      <c r="L347" s="3"/>
      <c r="M347" s="3"/>
      <c r="N347" s="2"/>
      <c r="O347" s="2"/>
      <c r="U347" s="2"/>
    </row>
    <row r="367" spans="14:21" x14ac:dyDescent="0.2">
      <c r="N367" s="2"/>
      <c r="O367" s="2"/>
      <c r="T367" s="2"/>
      <c r="U367" s="2"/>
    </row>
    <row r="414" spans="15:21" x14ac:dyDescent="0.2">
      <c r="O414" s="2"/>
      <c r="U414" s="2"/>
    </row>
    <row r="513" spans="14:21" x14ac:dyDescent="0.2">
      <c r="N513" s="2"/>
      <c r="O513" s="2"/>
      <c r="U513" s="2"/>
    </row>
    <row r="904" spans="15:15" x14ac:dyDescent="0.2">
      <c r="O904" s="2"/>
    </row>
    <row r="927" spans="27:27" x14ac:dyDescent="0.2">
      <c r="AA927" t="s">
        <v>11</v>
      </c>
    </row>
    <row r="930" spans="26:32" x14ac:dyDescent="0.2">
      <c r="AA930">
        <f>AA932+AA933+AA934+AA935+AA936+AA939</f>
        <v>68</v>
      </c>
      <c r="AB930">
        <f>AB932+AB933+AB934+AB935+AB936+AB939</f>
        <v>823</v>
      </c>
      <c r="AC930">
        <f>AC932+AC933+AC934+AC935+AC936+AC939</f>
        <v>822</v>
      </c>
      <c r="AD930">
        <f>AD932+AD933+AD934+AD935+AD936+AD939</f>
        <v>833</v>
      </c>
      <c r="AE930">
        <f>AE932+AE933+AE934+AE935+AE936+AE939</f>
        <v>3822692</v>
      </c>
    </row>
    <row r="932" spans="26:32" x14ac:dyDescent="0.2">
      <c r="Z932">
        <v>0</v>
      </c>
      <c r="AA932">
        <v>10</v>
      </c>
      <c r="AB932">
        <v>4</v>
      </c>
      <c r="AC932">
        <v>4</v>
      </c>
      <c r="AD932">
        <v>0</v>
      </c>
      <c r="AE932">
        <v>1867</v>
      </c>
      <c r="AF932">
        <v>4207</v>
      </c>
    </row>
    <row r="933" spans="26:32" x14ac:dyDescent="0.2">
      <c r="Z933">
        <v>1</v>
      </c>
      <c r="AA933">
        <v>33</v>
      </c>
      <c r="AB933">
        <v>57</v>
      </c>
      <c r="AC933">
        <v>66</v>
      </c>
      <c r="AD933">
        <v>64</v>
      </c>
      <c r="AE933">
        <v>221653</v>
      </c>
      <c r="AF933">
        <v>4207</v>
      </c>
    </row>
    <row r="934" spans="26:32" x14ac:dyDescent="0.2">
      <c r="Z934">
        <v>2</v>
      </c>
      <c r="AA934">
        <v>14</v>
      </c>
      <c r="AB934">
        <v>88</v>
      </c>
      <c r="AC934">
        <v>81</v>
      </c>
      <c r="AD934">
        <v>89</v>
      </c>
      <c r="AE934">
        <v>561512</v>
      </c>
      <c r="AF934">
        <v>4207</v>
      </c>
    </row>
    <row r="935" spans="26:32" x14ac:dyDescent="0.2">
      <c r="Z935">
        <v>3</v>
      </c>
      <c r="AA935">
        <v>2</v>
      </c>
      <c r="AB935">
        <v>27</v>
      </c>
      <c r="AC935">
        <v>27</v>
      </c>
      <c r="AD935">
        <v>27</v>
      </c>
      <c r="AE935">
        <v>182049</v>
      </c>
      <c r="AF935">
        <v>4207</v>
      </c>
    </row>
    <row r="936" spans="26:32" x14ac:dyDescent="0.2">
      <c r="Z936">
        <v>4</v>
      </c>
      <c r="AA936">
        <v>8</v>
      </c>
      <c r="AB936">
        <v>237</v>
      </c>
      <c r="AC936">
        <v>235</v>
      </c>
      <c r="AD936">
        <v>234</v>
      </c>
      <c r="AE936">
        <v>1488369</v>
      </c>
      <c r="AF936">
        <v>4207</v>
      </c>
    </row>
    <row r="937" spans="26:32" x14ac:dyDescent="0.2">
      <c r="Z937">
        <v>5</v>
      </c>
    </row>
    <row r="938" spans="26:32" x14ac:dyDescent="0.2">
      <c r="Z938">
        <v>6</v>
      </c>
    </row>
    <row r="939" spans="26:32" x14ac:dyDescent="0.2">
      <c r="Z939">
        <v>7</v>
      </c>
      <c r="AA939">
        <v>1</v>
      </c>
      <c r="AB939">
        <v>410</v>
      </c>
      <c r="AC939">
        <v>409</v>
      </c>
      <c r="AD939">
        <v>419</v>
      </c>
      <c r="AE939">
        <v>1367242</v>
      </c>
      <c r="AF939">
        <v>4207</v>
      </c>
    </row>
    <row r="940" spans="26:32" x14ac:dyDescent="0.2">
      <c r="Z940">
        <v>8</v>
      </c>
    </row>
    <row r="941" spans="26:32" x14ac:dyDescent="0.2">
      <c r="Z941">
        <v>9</v>
      </c>
    </row>
    <row r="942" spans="26:32" x14ac:dyDescent="0.2">
      <c r="AA942" t="s">
        <v>12</v>
      </c>
    </row>
    <row r="943" spans="26:32" x14ac:dyDescent="0.2">
      <c r="AA943">
        <f>SUM(AA944:AA953)</f>
        <v>1075</v>
      </c>
      <c r="AB943">
        <f>SUM(AB944:AB953)</f>
        <v>12208</v>
      </c>
      <c r="AC943">
        <f>SUM(AC944:AC953)</f>
        <v>12182</v>
      </c>
      <c r="AD943">
        <f>SUM(AD944:AD953)</f>
        <v>12092</v>
      </c>
      <c r="AE943">
        <f>SUM(AE944:AE953)</f>
        <v>51164925</v>
      </c>
      <c r="AF943">
        <v>4207</v>
      </c>
    </row>
    <row r="944" spans="26:32" x14ac:dyDescent="0.2">
      <c r="Z944">
        <v>0</v>
      </c>
      <c r="AA944">
        <v>22</v>
      </c>
      <c r="AB944">
        <v>23</v>
      </c>
      <c r="AC944">
        <v>3</v>
      </c>
      <c r="AD944">
        <v>0</v>
      </c>
      <c r="AE944">
        <v>8617</v>
      </c>
      <c r="AF944">
        <f t="shared" ref="AF944:AF953" si="3">(+AE944/(AD944+AC944+AB944))*3</f>
        <v>994.26923076923072</v>
      </c>
    </row>
    <row r="945" spans="26:32" x14ac:dyDescent="0.2">
      <c r="Z945">
        <v>1</v>
      </c>
      <c r="AA945">
        <v>693</v>
      </c>
      <c r="AB945">
        <v>1400</v>
      </c>
      <c r="AC945">
        <v>1371</v>
      </c>
      <c r="AD945">
        <v>1392</v>
      </c>
      <c r="AE945">
        <v>4723687</v>
      </c>
      <c r="AF945">
        <f t="shared" si="3"/>
        <v>3404.0502041796781</v>
      </c>
    </row>
    <row r="946" spans="26:32" x14ac:dyDescent="0.2">
      <c r="Z946">
        <v>2</v>
      </c>
      <c r="AA946">
        <v>183</v>
      </c>
      <c r="AB946">
        <v>1192</v>
      </c>
      <c r="AC946">
        <v>1196</v>
      </c>
      <c r="AD946">
        <v>1189</v>
      </c>
      <c r="AE946">
        <v>5236966</v>
      </c>
      <c r="AF946">
        <f t="shared" si="3"/>
        <v>4392.1996086105673</v>
      </c>
    </row>
    <row r="947" spans="26:32" x14ac:dyDescent="0.2">
      <c r="Z947">
        <v>3</v>
      </c>
      <c r="AA947">
        <v>76</v>
      </c>
      <c r="AB947">
        <v>967</v>
      </c>
      <c r="AC947">
        <v>979</v>
      </c>
      <c r="AD947">
        <v>1008</v>
      </c>
      <c r="AE947">
        <v>3016475</v>
      </c>
      <c r="AF947">
        <f t="shared" si="3"/>
        <v>3063.4478672985783</v>
      </c>
    </row>
    <row r="948" spans="26:32" x14ac:dyDescent="0.2">
      <c r="Z948">
        <v>4</v>
      </c>
      <c r="AA948">
        <v>70</v>
      </c>
      <c r="AB948">
        <v>2019</v>
      </c>
      <c r="AC948">
        <v>2059</v>
      </c>
      <c r="AD948">
        <v>2011</v>
      </c>
      <c r="AE948">
        <v>7631730</v>
      </c>
      <c r="AF948">
        <f t="shared" si="3"/>
        <v>3760.090326818854</v>
      </c>
    </row>
    <row r="949" spans="26:32" x14ac:dyDescent="0.2">
      <c r="Z949">
        <v>5</v>
      </c>
      <c r="AA949">
        <v>16</v>
      </c>
      <c r="AB949">
        <v>1039</v>
      </c>
      <c r="AC949">
        <v>1043</v>
      </c>
      <c r="AD949">
        <v>1015</v>
      </c>
      <c r="AE949">
        <v>4250154</v>
      </c>
      <c r="AF949">
        <f t="shared" si="3"/>
        <v>4117.0364869228288</v>
      </c>
    </row>
    <row r="950" spans="26:32" x14ac:dyDescent="0.2">
      <c r="Z950">
        <v>6</v>
      </c>
      <c r="AA950">
        <v>8</v>
      </c>
      <c r="AB950">
        <v>1367</v>
      </c>
      <c r="AC950">
        <v>1355</v>
      </c>
      <c r="AD950">
        <v>1341</v>
      </c>
      <c r="AE950">
        <v>6167248</v>
      </c>
      <c r="AF950">
        <f t="shared" si="3"/>
        <v>4553.7149889244401</v>
      </c>
    </row>
    <row r="951" spans="26:32" x14ac:dyDescent="0.2">
      <c r="Z951">
        <v>7</v>
      </c>
      <c r="AA951">
        <v>4</v>
      </c>
      <c r="AB951">
        <v>1390</v>
      </c>
      <c r="AC951">
        <v>1382</v>
      </c>
      <c r="AD951">
        <v>1370</v>
      </c>
      <c r="AE951">
        <v>6552743</v>
      </c>
      <c r="AF951">
        <f t="shared" si="3"/>
        <v>4746.071704490585</v>
      </c>
    </row>
    <row r="952" spans="26:32" x14ac:dyDescent="0.2">
      <c r="Z952">
        <v>8</v>
      </c>
      <c r="AA952">
        <v>2</v>
      </c>
      <c r="AB952">
        <v>1531</v>
      </c>
      <c r="AC952">
        <v>1508</v>
      </c>
      <c r="AD952">
        <v>1482</v>
      </c>
      <c r="AE952">
        <v>6579749</v>
      </c>
      <c r="AF952">
        <f t="shared" si="3"/>
        <v>4366.1240875912408</v>
      </c>
    </row>
    <row r="953" spans="26:32" x14ac:dyDescent="0.2">
      <c r="Z953">
        <v>9</v>
      </c>
      <c r="AA953">
        <v>1</v>
      </c>
      <c r="AB953">
        <v>1280</v>
      </c>
      <c r="AC953">
        <v>1286</v>
      </c>
      <c r="AD953">
        <v>1284</v>
      </c>
      <c r="AE953">
        <v>6997556</v>
      </c>
      <c r="AF953">
        <f t="shared" si="3"/>
        <v>5452.6410389610392</v>
      </c>
    </row>
    <row r="955" spans="26:32" x14ac:dyDescent="0.2">
      <c r="AA955" t="s">
        <v>13</v>
      </c>
    </row>
    <row r="956" spans="26:32" x14ac:dyDescent="0.2">
      <c r="Z956">
        <v>0</v>
      </c>
      <c r="AA956">
        <v>3</v>
      </c>
      <c r="AB956">
        <v>2</v>
      </c>
      <c r="AC956">
        <v>1</v>
      </c>
      <c r="AD956">
        <v>0</v>
      </c>
      <c r="AE956">
        <v>1636</v>
      </c>
      <c r="AF956">
        <v>1636</v>
      </c>
    </row>
    <row r="957" spans="26:32" x14ac:dyDescent="0.2">
      <c r="Z957">
        <v>1</v>
      </c>
      <c r="AA957">
        <v>4</v>
      </c>
      <c r="AB957">
        <v>5</v>
      </c>
      <c r="AC957">
        <v>5</v>
      </c>
      <c r="AD957">
        <v>5</v>
      </c>
      <c r="AE957">
        <v>38742</v>
      </c>
      <c r="AF957">
        <v>7748</v>
      </c>
    </row>
    <row r="960" spans="26:32" x14ac:dyDescent="0.2">
      <c r="AA960" t="s">
        <v>14</v>
      </c>
    </row>
    <row r="961" spans="26:32" x14ac:dyDescent="0.2">
      <c r="Z961">
        <v>0</v>
      </c>
      <c r="AA961">
        <f t="shared" ref="AA961:AE962" si="4">AA956+AA944+AA932</f>
        <v>35</v>
      </c>
      <c r="AB961">
        <f t="shared" si="4"/>
        <v>29</v>
      </c>
      <c r="AC961">
        <f t="shared" si="4"/>
        <v>8</v>
      </c>
      <c r="AD961">
        <f t="shared" si="4"/>
        <v>0</v>
      </c>
      <c r="AE961">
        <f t="shared" si="4"/>
        <v>12120</v>
      </c>
      <c r="AF961">
        <f t="shared" ref="AF961:AF972" si="5">(+AE961/(AD961+AC961+AB961))*3</f>
        <v>982.70270270270271</v>
      </c>
    </row>
    <row r="962" spans="26:32" x14ac:dyDescent="0.2">
      <c r="Z962">
        <v>1</v>
      </c>
      <c r="AA962">
        <f t="shared" si="4"/>
        <v>730</v>
      </c>
      <c r="AB962">
        <f t="shared" si="4"/>
        <v>1462</v>
      </c>
      <c r="AC962">
        <f t="shared" si="4"/>
        <v>1442</v>
      </c>
      <c r="AD962">
        <f t="shared" si="4"/>
        <v>1461</v>
      </c>
      <c r="AE962">
        <f t="shared" si="4"/>
        <v>4984082</v>
      </c>
      <c r="AF962">
        <f t="shared" si="5"/>
        <v>3425.4859106529207</v>
      </c>
    </row>
    <row r="963" spans="26:32" x14ac:dyDescent="0.2">
      <c r="Z963">
        <v>2</v>
      </c>
      <c r="AA963">
        <f t="shared" ref="AA963:AE970" si="6">AA946+AA934</f>
        <v>197</v>
      </c>
      <c r="AB963">
        <f t="shared" si="6"/>
        <v>1280</v>
      </c>
      <c r="AC963">
        <f t="shared" si="6"/>
        <v>1277</v>
      </c>
      <c r="AD963">
        <f t="shared" si="6"/>
        <v>1278</v>
      </c>
      <c r="AE963">
        <f t="shared" si="6"/>
        <v>5798478</v>
      </c>
      <c r="AF963">
        <f t="shared" si="5"/>
        <v>4535.967144719687</v>
      </c>
    </row>
    <row r="964" spans="26:32" x14ac:dyDescent="0.2">
      <c r="Z964">
        <v>3</v>
      </c>
      <c r="AA964">
        <f t="shared" si="6"/>
        <v>78</v>
      </c>
      <c r="AB964">
        <f t="shared" si="6"/>
        <v>994</v>
      </c>
      <c r="AC964">
        <f t="shared" si="6"/>
        <v>1006</v>
      </c>
      <c r="AD964">
        <f t="shared" si="6"/>
        <v>1035</v>
      </c>
      <c r="AE964">
        <f t="shared" si="6"/>
        <v>3198524</v>
      </c>
      <c r="AF964">
        <f t="shared" si="5"/>
        <v>3161.6382207578254</v>
      </c>
    </row>
    <row r="965" spans="26:32" x14ac:dyDescent="0.2">
      <c r="Z965">
        <v>4</v>
      </c>
      <c r="AA965">
        <f t="shared" si="6"/>
        <v>78</v>
      </c>
      <c r="AB965">
        <f t="shared" si="6"/>
        <v>2256</v>
      </c>
      <c r="AC965">
        <f t="shared" si="6"/>
        <v>2294</v>
      </c>
      <c r="AD965">
        <f t="shared" si="6"/>
        <v>2245</v>
      </c>
      <c r="AE965">
        <f t="shared" si="6"/>
        <v>9120099</v>
      </c>
      <c r="AF965">
        <f t="shared" si="5"/>
        <v>4026.5337748344368</v>
      </c>
    </row>
    <row r="966" spans="26:32" x14ac:dyDescent="0.2">
      <c r="Z966">
        <v>5</v>
      </c>
      <c r="AA966">
        <f t="shared" si="6"/>
        <v>16</v>
      </c>
      <c r="AB966">
        <f t="shared" si="6"/>
        <v>1039</v>
      </c>
      <c r="AC966">
        <f t="shared" si="6"/>
        <v>1043</v>
      </c>
      <c r="AD966">
        <f t="shared" si="6"/>
        <v>1015</v>
      </c>
      <c r="AE966">
        <f t="shared" si="6"/>
        <v>4250154</v>
      </c>
      <c r="AF966">
        <f t="shared" si="5"/>
        <v>4117.0364869228288</v>
      </c>
    </row>
    <row r="967" spans="26:32" x14ac:dyDescent="0.2">
      <c r="Z967">
        <v>6</v>
      </c>
      <c r="AA967">
        <f t="shared" si="6"/>
        <v>8</v>
      </c>
      <c r="AB967">
        <f t="shared" si="6"/>
        <v>1367</v>
      </c>
      <c r="AC967">
        <f t="shared" si="6"/>
        <v>1355</v>
      </c>
      <c r="AD967">
        <f t="shared" si="6"/>
        <v>1341</v>
      </c>
      <c r="AE967">
        <f t="shared" si="6"/>
        <v>6167248</v>
      </c>
      <c r="AF967">
        <f t="shared" si="5"/>
        <v>4553.7149889244401</v>
      </c>
    </row>
    <row r="968" spans="26:32" x14ac:dyDescent="0.2">
      <c r="Z968">
        <v>7</v>
      </c>
      <c r="AA968">
        <f t="shared" si="6"/>
        <v>5</v>
      </c>
      <c r="AB968">
        <f t="shared" si="6"/>
        <v>1800</v>
      </c>
      <c r="AC968">
        <f t="shared" si="6"/>
        <v>1791</v>
      </c>
      <c r="AD968">
        <f t="shared" si="6"/>
        <v>1789</v>
      </c>
      <c r="AE968">
        <f t="shared" si="6"/>
        <v>7919985</v>
      </c>
      <c r="AF968">
        <f t="shared" si="5"/>
        <v>4416.3485130111521</v>
      </c>
    </row>
    <row r="969" spans="26:32" x14ac:dyDescent="0.2">
      <c r="Z969">
        <v>8</v>
      </c>
      <c r="AA969">
        <f t="shared" si="6"/>
        <v>2</v>
      </c>
      <c r="AB969">
        <f t="shared" si="6"/>
        <v>1531</v>
      </c>
      <c r="AC969">
        <f t="shared" si="6"/>
        <v>1508</v>
      </c>
      <c r="AD969">
        <f t="shared" si="6"/>
        <v>1482</v>
      </c>
      <c r="AE969">
        <f t="shared" si="6"/>
        <v>6579749</v>
      </c>
      <c r="AF969">
        <f t="shared" si="5"/>
        <v>4366.1240875912408</v>
      </c>
    </row>
    <row r="970" spans="26:32" x14ac:dyDescent="0.2">
      <c r="Z970">
        <v>9</v>
      </c>
      <c r="AA970">
        <f t="shared" si="6"/>
        <v>1</v>
      </c>
      <c r="AB970">
        <f t="shared" si="6"/>
        <v>1280</v>
      </c>
      <c r="AC970">
        <f t="shared" si="6"/>
        <v>1286</v>
      </c>
      <c r="AD970">
        <f t="shared" si="6"/>
        <v>1284</v>
      </c>
      <c r="AE970">
        <f t="shared" si="6"/>
        <v>6997556</v>
      </c>
      <c r="AF970">
        <f t="shared" si="5"/>
        <v>5452.6410389610392</v>
      </c>
    </row>
    <row r="971" spans="26:32" x14ac:dyDescent="0.2">
      <c r="AB971">
        <f>AB970+AB969</f>
        <v>2811</v>
      </c>
      <c r="AC971">
        <f>AC970+AC969</f>
        <v>2794</v>
      </c>
      <c r="AD971">
        <f>AD970+AD969</f>
        <v>2766</v>
      </c>
      <c r="AE971">
        <f>AE970+AE969</f>
        <v>13577305</v>
      </c>
      <c r="AF971">
        <f t="shared" si="5"/>
        <v>4865.8362202843145</v>
      </c>
    </row>
    <row r="972" spans="26:32" x14ac:dyDescent="0.2">
      <c r="AA972">
        <f>SUM(AA961:AA970)</f>
        <v>1150</v>
      </c>
      <c r="AB972">
        <f>SUM(AB961:AB970)</f>
        <v>13038</v>
      </c>
      <c r="AC972">
        <f>SUM(AC961:AC970)</f>
        <v>13010</v>
      </c>
      <c r="AD972">
        <f>SUM(AD961:AD970)</f>
        <v>12930</v>
      </c>
      <c r="AE972">
        <f>SUM(AE961:AE970)</f>
        <v>55027995</v>
      </c>
      <c r="AF972">
        <f t="shared" si="5"/>
        <v>4235.3118425778648</v>
      </c>
    </row>
  </sheetData>
  <mergeCells count="5">
    <mergeCell ref="A29:J29"/>
    <mergeCell ref="L4:O4"/>
    <mergeCell ref="A5:H5"/>
    <mergeCell ref="A6:H6"/>
    <mergeCell ref="B9:B10"/>
  </mergeCells>
  <phoneticPr fontId="0" type="noConversion"/>
  <printOptions horizontalCentered="1"/>
  <pageMargins left="1.5" right="1" top="1" bottom="1" header="0.5" footer="0.5"/>
  <pageSetup scale="88" orientation="landscape" r:id="rId1"/>
  <headerFooter alignWithMargins="0"/>
  <rowBreaks count="1" manualBreakCount="1">
    <brk id="30" max="16383" man="1"/>
  </rowBreaks>
  <ignoredErrors>
    <ignoredError sqref="C12 E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TABLE2</vt:lpstr>
      <vt:lpstr>TABLE2!Print_Area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Asli Bilir</cp:lastModifiedBy>
  <cp:lastPrinted>2023-12-15T17:05:01Z</cp:lastPrinted>
  <dcterms:created xsi:type="dcterms:W3CDTF">2008-11-26T15:01:04Z</dcterms:created>
  <dcterms:modified xsi:type="dcterms:W3CDTF">2023-12-15T17:59:53Z</dcterms:modified>
</cp:coreProperties>
</file>