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Firmsize\Frmsze23\Excel Tables\"/>
    </mc:Choice>
  </mc:AlternateContent>
  <xr:revisionPtr revIDLastSave="0" documentId="13_ncr:1_{1B2E6A69-5FB4-45AD-BD5F-90580CDB3B3B}" xr6:coauthVersionLast="3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LE6" sheetId="1" r:id="rId1"/>
    <sheet name="Sheet1" sheetId="2" r:id="rId2"/>
  </sheets>
  <calcPr calcId="191029"/>
</workbook>
</file>

<file path=xl/calcChain.xml><?xml version="1.0" encoding="utf-8"?>
<calcChain xmlns="http://schemas.openxmlformats.org/spreadsheetml/2006/main">
  <c r="H202" i="1" l="1"/>
  <c r="H380" i="1" l="1"/>
  <c r="H664" i="1" l="1"/>
  <c r="H638" i="1"/>
  <c r="G627" i="1"/>
  <c r="F627" i="1"/>
  <c r="E627" i="1"/>
  <c r="D627" i="1"/>
  <c r="C627" i="1"/>
  <c r="F485" i="1"/>
  <c r="H362" i="1"/>
  <c r="H94" i="1"/>
  <c r="H93" i="1"/>
  <c r="G19" i="1"/>
  <c r="G20" i="1"/>
  <c r="G21" i="1"/>
  <c r="G22" i="1"/>
  <c r="G23" i="1"/>
  <c r="G24" i="1"/>
  <c r="F19" i="1"/>
  <c r="F20" i="1"/>
  <c r="F21" i="1"/>
  <c r="F22" i="1"/>
  <c r="F23" i="1"/>
  <c r="F24" i="1"/>
  <c r="E19" i="1"/>
  <c r="E20" i="1"/>
  <c r="E21" i="1"/>
  <c r="E22" i="1"/>
  <c r="E23" i="1"/>
  <c r="E24" i="1"/>
  <c r="D19" i="1"/>
  <c r="D20" i="1"/>
  <c r="D21" i="1"/>
  <c r="D22" i="1"/>
  <c r="D23" i="1"/>
  <c r="D24" i="1"/>
  <c r="C19" i="1"/>
  <c r="C20" i="1"/>
  <c r="C21" i="1"/>
  <c r="C22" i="1"/>
  <c r="C23" i="1"/>
  <c r="C24" i="1"/>
  <c r="G418" i="1" l="1"/>
  <c r="F418" i="1"/>
  <c r="E418" i="1"/>
  <c r="D418" i="1"/>
  <c r="H401" i="1" l="1"/>
  <c r="H400" i="1"/>
  <c r="H399" i="1"/>
  <c r="H397" i="1"/>
  <c r="H659" i="1" l="1"/>
  <c r="H521" i="1"/>
  <c r="H488" i="1"/>
  <c r="H489" i="1"/>
  <c r="H490" i="1"/>
  <c r="H491" i="1"/>
  <c r="H492" i="1"/>
  <c r="H493" i="1"/>
  <c r="H494" i="1"/>
  <c r="H487" i="1"/>
  <c r="H42" i="1"/>
  <c r="H41" i="1"/>
  <c r="H40" i="1"/>
  <c r="H39" i="1"/>
  <c r="H38" i="1"/>
  <c r="H37" i="1"/>
  <c r="G16" i="1" l="1"/>
  <c r="F18" i="1"/>
  <c r="H19" i="1" l="1"/>
  <c r="H20" i="1"/>
  <c r="H21" i="1"/>
  <c r="H22" i="1"/>
  <c r="H23" i="1"/>
  <c r="H24" i="1"/>
  <c r="F83" i="1"/>
  <c r="G83" i="1"/>
  <c r="H64" i="1"/>
  <c r="H65" i="1"/>
  <c r="H66" i="1"/>
  <c r="H67" i="1"/>
  <c r="H68" i="1"/>
  <c r="H69" i="1"/>
  <c r="H70" i="1"/>
  <c r="H71" i="1"/>
  <c r="H226" i="1" l="1"/>
  <c r="D18" i="1"/>
  <c r="C16" i="1"/>
  <c r="C17" i="1"/>
  <c r="C18" i="1"/>
  <c r="H156" i="1"/>
  <c r="H157" i="1"/>
  <c r="H158" i="1"/>
  <c r="H159" i="1"/>
  <c r="H160" i="1"/>
  <c r="H161" i="1"/>
  <c r="H162" i="1"/>
  <c r="H163" i="1"/>
  <c r="H164" i="1"/>
  <c r="H165" i="1"/>
  <c r="H381" i="1" l="1"/>
  <c r="H382" i="1"/>
  <c r="H383" i="1"/>
  <c r="C532" i="1"/>
  <c r="D532" i="1"/>
  <c r="E532" i="1"/>
  <c r="F532" i="1"/>
  <c r="G532" i="1"/>
  <c r="G17" i="1" l="1"/>
  <c r="F17" i="1"/>
  <c r="F16" i="1"/>
  <c r="H429" i="1"/>
  <c r="G35" i="1"/>
  <c r="E657" i="1"/>
  <c r="F559" i="1"/>
  <c r="E559" i="1"/>
  <c r="H520" i="1"/>
  <c r="E511" i="1"/>
  <c r="C511" i="1"/>
  <c r="C465" i="1"/>
  <c r="H474" i="1"/>
  <c r="E465" i="1"/>
  <c r="G395" i="1"/>
  <c r="E395" i="1"/>
  <c r="D395" i="1"/>
  <c r="C395" i="1"/>
  <c r="G292" i="1"/>
  <c r="G335" i="1"/>
  <c r="D335" i="1"/>
  <c r="C335" i="1"/>
  <c r="G311" i="1"/>
  <c r="E311" i="1"/>
  <c r="D311" i="1"/>
  <c r="C311" i="1"/>
  <c r="F292" i="1"/>
  <c r="G262" i="1"/>
  <c r="C262" i="1"/>
  <c r="G219" i="1"/>
  <c r="E219" i="1"/>
  <c r="D219" i="1"/>
  <c r="C219" i="1"/>
  <c r="F200" i="1"/>
  <c r="E200" i="1"/>
  <c r="D200" i="1"/>
  <c r="C200" i="1"/>
  <c r="F176" i="1"/>
  <c r="H133" i="1"/>
  <c r="G62" i="1"/>
  <c r="E62" i="1"/>
  <c r="D62" i="1"/>
  <c r="E35" i="1"/>
  <c r="D35" i="1"/>
  <c r="C35" i="1"/>
  <c r="G657" i="1"/>
  <c r="C657" i="1"/>
  <c r="H616" i="1"/>
  <c r="C559" i="1"/>
  <c r="D511" i="1"/>
  <c r="H120" i="1"/>
  <c r="G15" i="1"/>
  <c r="H424" i="1"/>
  <c r="E18" i="1"/>
  <c r="G18" i="1"/>
  <c r="E17" i="1"/>
  <c r="D16" i="1"/>
  <c r="E16" i="1"/>
  <c r="D15" i="1"/>
  <c r="E15" i="1"/>
  <c r="C15" i="1"/>
  <c r="E485" i="1"/>
  <c r="F354" i="1"/>
  <c r="E354" i="1"/>
  <c r="D354" i="1"/>
  <c r="H342" i="1"/>
  <c r="C176" i="1"/>
  <c r="G111" i="1"/>
  <c r="C111" i="1"/>
  <c r="D111" i="1"/>
  <c r="F35" i="1"/>
  <c r="F219" i="1"/>
  <c r="H420" i="1"/>
  <c r="H183" i="1"/>
  <c r="E176" i="1"/>
  <c r="H136" i="1"/>
  <c r="G465" i="1"/>
  <c r="C354" i="1"/>
  <c r="F262" i="1"/>
  <c r="H270" i="1"/>
  <c r="D176" i="1"/>
  <c r="F111" i="1"/>
  <c r="E111" i="1"/>
  <c r="C62" i="1"/>
  <c r="D657" i="1"/>
  <c r="G559" i="1"/>
  <c r="D485" i="1"/>
  <c r="C485" i="1"/>
  <c r="F465" i="1"/>
  <c r="F378" i="1"/>
  <c r="E378" i="1"/>
  <c r="C378" i="1"/>
  <c r="F335" i="1"/>
  <c r="H92" i="1"/>
  <c r="H540" i="1"/>
  <c r="G485" i="1"/>
  <c r="F311" i="1"/>
  <c r="G154" i="1"/>
  <c r="F154" i="1"/>
  <c r="C154" i="1"/>
  <c r="C83" i="1"/>
  <c r="D83" i="1"/>
  <c r="E83" i="1"/>
  <c r="H85" i="1"/>
  <c r="H86" i="1"/>
  <c r="H87" i="1"/>
  <c r="H88" i="1"/>
  <c r="H89" i="1"/>
  <c r="H90" i="1"/>
  <c r="H91" i="1"/>
  <c r="H113" i="1"/>
  <c r="H114" i="1"/>
  <c r="H115" i="1"/>
  <c r="H116" i="1"/>
  <c r="H117" i="1"/>
  <c r="H118" i="1"/>
  <c r="C131" i="1"/>
  <c r="D131" i="1"/>
  <c r="E131" i="1"/>
  <c r="F131" i="1"/>
  <c r="G131" i="1"/>
  <c r="H134" i="1"/>
  <c r="H135" i="1"/>
  <c r="D154" i="1"/>
  <c r="E154" i="1"/>
  <c r="H178" i="1"/>
  <c r="H179" i="1"/>
  <c r="H180" i="1"/>
  <c r="H181" i="1"/>
  <c r="H182" i="1"/>
  <c r="G200" i="1"/>
  <c r="H203" i="1"/>
  <c r="H204" i="1"/>
  <c r="H205" i="1"/>
  <c r="H206" i="1"/>
  <c r="H207" i="1"/>
  <c r="H221" i="1"/>
  <c r="H222" i="1"/>
  <c r="H223" i="1"/>
  <c r="H224" i="1"/>
  <c r="C243" i="1"/>
  <c r="D243" i="1"/>
  <c r="E243" i="1"/>
  <c r="F243" i="1"/>
  <c r="G243" i="1"/>
  <c r="H245" i="1"/>
  <c r="H246" i="1"/>
  <c r="H247" i="1"/>
  <c r="H248" i="1"/>
  <c r="H249" i="1"/>
  <c r="H250" i="1"/>
  <c r="H251" i="1"/>
  <c r="H264" i="1"/>
  <c r="H265" i="1"/>
  <c r="H266" i="1"/>
  <c r="H267" i="1"/>
  <c r="H268" i="1"/>
  <c r="H269" i="1"/>
  <c r="C292" i="1"/>
  <c r="D292" i="1"/>
  <c r="H294" i="1"/>
  <c r="H295" i="1"/>
  <c r="H296" i="1"/>
  <c r="H297" i="1"/>
  <c r="H298" i="1"/>
  <c r="H299" i="1"/>
  <c r="H313" i="1"/>
  <c r="H314" i="1"/>
  <c r="H315" i="1"/>
  <c r="H316" i="1"/>
  <c r="H317" i="1"/>
  <c r="H318" i="1"/>
  <c r="H337" i="1"/>
  <c r="H338" i="1"/>
  <c r="H339" i="1"/>
  <c r="H340" i="1"/>
  <c r="H341" i="1"/>
  <c r="H356" i="1"/>
  <c r="H357" i="1"/>
  <c r="H358" i="1"/>
  <c r="H359" i="1"/>
  <c r="H360" i="1"/>
  <c r="G354" i="1"/>
  <c r="D378" i="1"/>
  <c r="G378" i="1"/>
  <c r="H398" i="1"/>
  <c r="H425" i="1"/>
  <c r="H426" i="1"/>
  <c r="H427" i="1"/>
  <c r="H428" i="1"/>
  <c r="C440" i="1"/>
  <c r="D440" i="1"/>
  <c r="E440" i="1"/>
  <c r="F440" i="1"/>
  <c r="G440" i="1"/>
  <c r="H442" i="1"/>
  <c r="H443" i="1"/>
  <c r="H444" i="1"/>
  <c r="H445" i="1"/>
  <c r="H446" i="1"/>
  <c r="H447" i="1"/>
  <c r="H448" i="1"/>
  <c r="H467" i="1"/>
  <c r="H468" i="1"/>
  <c r="H469" i="1"/>
  <c r="H470" i="1"/>
  <c r="H471" i="1"/>
  <c r="H472" i="1"/>
  <c r="H473" i="1"/>
  <c r="H513" i="1"/>
  <c r="H514" i="1"/>
  <c r="H515" i="1"/>
  <c r="H516" i="1"/>
  <c r="H517" i="1"/>
  <c r="H518" i="1"/>
  <c r="H519" i="1"/>
  <c r="H534" i="1"/>
  <c r="H535" i="1"/>
  <c r="H536" i="1"/>
  <c r="H537" i="1"/>
  <c r="H538" i="1"/>
  <c r="H539" i="1"/>
  <c r="H561" i="1"/>
  <c r="H562" i="1"/>
  <c r="H563" i="1"/>
  <c r="H564" i="1"/>
  <c r="H565" i="1"/>
  <c r="H566" i="1"/>
  <c r="H567" i="1"/>
  <c r="C579" i="1"/>
  <c r="D579" i="1"/>
  <c r="E579" i="1"/>
  <c r="F579" i="1"/>
  <c r="G579" i="1"/>
  <c r="H581" i="1"/>
  <c r="H582" i="1"/>
  <c r="H583" i="1"/>
  <c r="H584" i="1"/>
  <c r="H585" i="1"/>
  <c r="H586" i="1"/>
  <c r="H587" i="1"/>
  <c r="H588" i="1"/>
  <c r="H589" i="1"/>
  <c r="H590" i="1"/>
  <c r="C608" i="1"/>
  <c r="D608" i="1"/>
  <c r="E608" i="1"/>
  <c r="F608" i="1"/>
  <c r="G608" i="1"/>
  <c r="H610" i="1"/>
  <c r="H611" i="1"/>
  <c r="H612" i="1"/>
  <c r="H613" i="1"/>
  <c r="H614" i="1"/>
  <c r="H615" i="1"/>
  <c r="H629" i="1"/>
  <c r="H630" i="1"/>
  <c r="H631" i="1"/>
  <c r="H632" i="1"/>
  <c r="H633" i="1"/>
  <c r="H634" i="1"/>
  <c r="H635" i="1"/>
  <c r="H636" i="1"/>
  <c r="H660" i="1"/>
  <c r="H661" i="1"/>
  <c r="H662" i="1"/>
  <c r="C675" i="1"/>
  <c r="D675" i="1"/>
  <c r="E675" i="1"/>
  <c r="F675" i="1"/>
  <c r="G675" i="1"/>
  <c r="H677" i="1"/>
  <c r="H678" i="1"/>
  <c r="H679" i="1"/>
  <c r="H680" i="1"/>
  <c r="H681" i="1"/>
  <c r="H682" i="1"/>
  <c r="H683" i="1"/>
  <c r="H684" i="1"/>
  <c r="H685" i="1"/>
  <c r="H686" i="1"/>
  <c r="F657" i="1"/>
  <c r="E292" i="1"/>
  <c r="E262" i="1"/>
  <c r="D559" i="1"/>
  <c r="G511" i="1"/>
  <c r="G176" i="1"/>
  <c r="H271" i="1"/>
  <c r="D262" i="1"/>
  <c r="H119" i="1"/>
  <c r="H423" i="1"/>
  <c r="D465" i="1"/>
  <c r="H137" i="1"/>
  <c r="H361" i="1"/>
  <c r="F395" i="1"/>
  <c r="D17" i="1"/>
  <c r="H422" i="1"/>
  <c r="C418" i="1"/>
  <c r="H421" i="1"/>
  <c r="F511" i="1"/>
  <c r="H35" i="1" l="1"/>
  <c r="H111" i="1"/>
  <c r="H262" i="1"/>
  <c r="H17" i="1"/>
  <c r="H559" i="1"/>
  <c r="H608" i="1"/>
  <c r="H18" i="1"/>
  <c r="H675" i="1"/>
  <c r="H15" i="1"/>
  <c r="H292" i="1"/>
  <c r="H311" i="1"/>
  <c r="G13" i="1"/>
  <c r="H418" i="1"/>
  <c r="E335" i="1"/>
  <c r="H335" i="1" s="1"/>
  <c r="H131" i="1"/>
  <c r="H83" i="1"/>
  <c r="H378" i="1"/>
  <c r="H485" i="1"/>
  <c r="H219" i="1"/>
  <c r="H272" i="1"/>
  <c r="H300" i="1"/>
  <c r="H465" i="1"/>
  <c r="D13" i="1"/>
  <c r="H511" i="1"/>
  <c r="H225" i="1"/>
  <c r="H176" i="1"/>
  <c r="H657" i="1"/>
  <c r="H579" i="1"/>
  <c r="H440" i="1"/>
  <c r="H354" i="1"/>
  <c r="H243" i="1"/>
  <c r="H154" i="1"/>
  <c r="H72" i="1"/>
  <c r="H184" i="1"/>
  <c r="H200" i="1"/>
  <c r="H532" i="1"/>
  <c r="H395" i="1"/>
  <c r="H627" i="1"/>
  <c r="C13" i="1"/>
  <c r="H208" i="1"/>
  <c r="H663" i="1"/>
  <c r="H568" i="1"/>
  <c r="F62" i="1"/>
  <c r="H62" i="1" s="1"/>
  <c r="H637" i="1"/>
  <c r="H16" i="1"/>
  <c r="H319" i="1"/>
  <c r="H541" i="1"/>
  <c r="E13" i="1" l="1"/>
  <c r="F13" i="1"/>
  <c r="H13" i="1" l="1"/>
</calcChain>
</file>

<file path=xl/sharedStrings.xml><?xml version="1.0" encoding="utf-8"?>
<sst xmlns="http://schemas.openxmlformats.org/spreadsheetml/2006/main" count="779" uniqueCount="71">
  <si>
    <t>STATE TOTAL</t>
  </si>
  <si>
    <t xml:space="preserve">  Total</t>
  </si>
  <si>
    <t>Average</t>
  </si>
  <si>
    <t xml:space="preserve">Employment </t>
  </si>
  <si>
    <t>Number of</t>
  </si>
  <si>
    <t xml:space="preserve">  Quarterly</t>
  </si>
  <si>
    <t>Monthly</t>
  </si>
  <si>
    <t>Range</t>
  </si>
  <si>
    <t>Establishments</t>
  </si>
  <si>
    <t xml:space="preserve"> January</t>
  </si>
  <si>
    <t xml:space="preserve"> February</t>
  </si>
  <si>
    <t xml:space="preserve">   March</t>
  </si>
  <si>
    <t xml:space="preserve">   Wages</t>
  </si>
  <si>
    <t>Wage</t>
  </si>
  <si>
    <t xml:space="preserve">   Total</t>
  </si>
  <si>
    <t>0</t>
  </si>
  <si>
    <t>1-4</t>
  </si>
  <si>
    <t>5-9</t>
  </si>
  <si>
    <t>10-19</t>
  </si>
  <si>
    <t>20-49</t>
  </si>
  <si>
    <t>50-99</t>
  </si>
  <si>
    <t>100-249</t>
  </si>
  <si>
    <t>250-499</t>
  </si>
  <si>
    <t>500-999</t>
  </si>
  <si>
    <t>1,000 &amp; Over</t>
  </si>
  <si>
    <t>Beaver</t>
  </si>
  <si>
    <t>50 &amp; Over</t>
  </si>
  <si>
    <t xml:space="preserve"> </t>
  </si>
  <si>
    <t>500 &amp; Over</t>
  </si>
  <si>
    <t>Carbon</t>
  </si>
  <si>
    <t>250 &amp; Over</t>
  </si>
  <si>
    <t>Daggett</t>
  </si>
  <si>
    <t>Davis</t>
  </si>
  <si>
    <t>Duchesne</t>
  </si>
  <si>
    <t>100 &amp; Over</t>
  </si>
  <si>
    <t>Emery</t>
  </si>
  <si>
    <t>Garfield</t>
  </si>
  <si>
    <t>Grand</t>
  </si>
  <si>
    <t>Iron</t>
  </si>
  <si>
    <t>Millard</t>
  </si>
  <si>
    <t>Morgan</t>
  </si>
  <si>
    <t>Piute</t>
  </si>
  <si>
    <t>Rich</t>
  </si>
  <si>
    <t>San Juan</t>
  </si>
  <si>
    <t>Summit</t>
  </si>
  <si>
    <t>Uintah</t>
  </si>
  <si>
    <t>Utah</t>
  </si>
  <si>
    <t xml:space="preserve">  Average</t>
  </si>
  <si>
    <t xml:space="preserve">    Wage</t>
  </si>
  <si>
    <t>Washington</t>
  </si>
  <si>
    <t xml:space="preserve"> Wage</t>
  </si>
  <si>
    <t>Wayne</t>
  </si>
  <si>
    <t>20 &amp; Over</t>
  </si>
  <si>
    <t xml:space="preserve">                                                       </t>
  </si>
  <si>
    <t>20--49</t>
  </si>
  <si>
    <t xml:space="preserve">Cache </t>
  </si>
  <si>
    <t xml:space="preserve">Kane </t>
  </si>
  <si>
    <t xml:space="preserve">Salt Lake </t>
  </si>
  <si>
    <t xml:space="preserve">Tooele </t>
  </si>
  <si>
    <t>Wasatch</t>
  </si>
  <si>
    <t>BY EMPLOYMENT RANGE AND COUNTY, FIRST QUARTER 2023</t>
  </si>
  <si>
    <t xml:space="preserve">BY EMPLOYMENT RANGE AND COUNTY, FIRST QUARTER 2023
</t>
  </si>
  <si>
    <t>SOURCE: Utah Department of Workforce Services, Workforce Research &amp; Analysis, Utah Employers, Employment, and Wages by Size, 2023.</t>
  </si>
  <si>
    <t>Employment</t>
  </si>
  <si>
    <t>Sevier</t>
  </si>
  <si>
    <t xml:space="preserve">Sanpete </t>
  </si>
  <si>
    <t>Weber</t>
  </si>
  <si>
    <t>Box Elder</t>
  </si>
  <si>
    <t>Juab</t>
  </si>
  <si>
    <t xml:space="preserve"> TABLE 6. UTAH NONAGRICULTURAL ESTABLISHMENTS, EMPLOYMENT, AND WAGES
</t>
  </si>
  <si>
    <t xml:space="preserve">TABLE 6. (cont.) UTAH NONAGRICULTURAL ESTABLISHMENTS, EMPLOYMENT, AND WAGES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</si>
</sst>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sz val="8"/>
      <color indexed="8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29">
    <xf numFmtId="3" fontId="0" fillId="0" borderId="0" xfId="0" applyNumberFormat="1"/>
    <xf numFmtId="3" fontId="1" fillId="0" borderId="0" xfId="0" applyNumberFormat="1" applyFont="1"/>
    <xf numFmtId="3" fontId="2" fillId="0" borderId="0" xfId="0" applyNumberFormat="1" applyFont="1"/>
    <xf numFmtId="3" fontId="0" fillId="3" borderId="0" xfId="0" applyNumberFormat="1" applyFill="1"/>
    <xf numFmtId="3" fontId="2" fillId="2" borderId="0" xfId="0" applyNumberFormat="1" applyFont="1" applyFill="1"/>
    <xf numFmtId="3" fontId="2" fillId="2" borderId="0" xfId="0" applyNumberFormat="1" applyFont="1" applyFill="1" applyAlignment="1">
      <alignment horizontal="right"/>
    </xf>
    <xf numFmtId="1" fontId="6" fillId="0" borderId="0" xfId="0" applyNumberFormat="1" applyFont="1" applyAlignment="1">
      <alignment horizontal="left" vertical="top" shrinkToFit="1"/>
    </xf>
    <xf numFmtId="1" fontId="6" fillId="0" borderId="0" xfId="0" applyNumberFormat="1" applyFont="1" applyAlignment="1">
      <alignment horizontal="right" vertical="top" indent="2" shrinkToFit="1"/>
    </xf>
    <xf numFmtId="1" fontId="6" fillId="0" borderId="0" xfId="0" applyNumberFormat="1" applyFont="1" applyAlignment="1">
      <alignment horizontal="center" vertical="top" shrinkToFit="1"/>
    </xf>
    <xf numFmtId="3" fontId="6" fillId="0" borderId="0" xfId="0" applyNumberFormat="1" applyFont="1" applyAlignment="1">
      <alignment horizontal="right" vertical="top" indent="2" shrinkToFit="1"/>
    </xf>
    <xf numFmtId="3" fontId="6" fillId="0" borderId="0" xfId="0" applyNumberFormat="1" applyFont="1" applyAlignment="1">
      <alignment horizontal="right" vertical="top" indent="3" shrinkToFit="1"/>
    </xf>
    <xf numFmtId="3" fontId="5" fillId="0" borderId="0" xfId="0" applyNumberFormat="1" applyFont="1" applyAlignment="1">
      <alignment horizontal="left" wrapText="1"/>
    </xf>
    <xf numFmtId="1" fontId="6" fillId="0" borderId="0" xfId="0" applyNumberFormat="1" applyFont="1" applyAlignment="1">
      <alignment horizontal="right" vertical="top" shrinkToFit="1"/>
    </xf>
    <xf numFmtId="1" fontId="6" fillId="0" borderId="0" xfId="0" applyNumberFormat="1" applyFont="1" applyAlignment="1">
      <alignment horizontal="right" vertical="top" indent="3" shrinkToFit="1"/>
    </xf>
    <xf numFmtId="164" fontId="2" fillId="0" borderId="0" xfId="0" applyNumberFormat="1" applyFont="1"/>
    <xf numFmtId="3" fontId="0" fillId="0" borderId="0" xfId="0" quotePrefix="1" applyNumberFormat="1"/>
    <xf numFmtId="3" fontId="1" fillId="0" borderId="0" xfId="0" quotePrefix="1" applyNumberFormat="1" applyFont="1"/>
    <xf numFmtId="164" fontId="0" fillId="0" borderId="0" xfId="0" applyNumberFormat="1"/>
    <xf numFmtId="3" fontId="2" fillId="2" borderId="0" xfId="0" applyNumberFormat="1" applyFont="1" applyFill="1" applyAlignment="1">
      <alignment horizontal="center" wrapText="1"/>
    </xf>
    <xf numFmtId="3" fontId="2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 wrapText="1"/>
    </xf>
    <xf numFmtId="3" fontId="2" fillId="2" borderId="0" xfId="0" applyNumberFormat="1" applyFont="1" applyFill="1" applyAlignment="1">
      <alignment horizontal="center"/>
    </xf>
    <xf numFmtId="3" fontId="3" fillId="4" borderId="0" xfId="0" applyNumberFormat="1" applyFont="1" applyFill="1" applyAlignment="1">
      <alignment horizontal="center" vertical="top" wrapText="1"/>
    </xf>
    <xf numFmtId="3" fontId="3" fillId="0" borderId="0" xfId="0" applyNumberFormat="1" applyFont="1" applyAlignment="1">
      <alignment horizontal="center" vertical="top"/>
    </xf>
    <xf numFmtId="3" fontId="3" fillId="4" borderId="0" xfId="0" applyNumberFormat="1" applyFont="1" applyFill="1" applyAlignment="1">
      <alignment horizontal="center" vertical="top"/>
    </xf>
    <xf numFmtId="1" fontId="6" fillId="0" borderId="0" xfId="0" applyNumberFormat="1" applyFont="1" applyAlignment="1">
      <alignment horizontal="left" vertical="top" indent="6" shrinkToFit="1"/>
    </xf>
    <xf numFmtId="3" fontId="5" fillId="0" borderId="0" xfId="0" applyNumberFormat="1" applyFont="1" applyAlignment="1">
      <alignment horizontal="left" wrapText="1"/>
    </xf>
    <xf numFmtId="1" fontId="6" fillId="0" borderId="0" xfId="0" applyNumberFormat="1" applyFont="1" applyAlignment="1">
      <alignment horizontal="right" vertical="top" indent="2" shrinkToFit="1"/>
    </xf>
    <xf numFmtId="3" fontId="6" fillId="0" borderId="0" xfId="0" applyNumberFormat="1" applyFont="1" applyAlignment="1">
      <alignment horizontal="left" vertical="top" indent="3" shrinkToFit="1"/>
    </xf>
  </cellXfs>
  <cellStyles count="3">
    <cellStyle name="Normal" xfId="0" builtinId="0"/>
    <cellStyle name="Normal 2" xfId="1" xr:uid="{00000000-0005-0000-0000-00002F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689"/>
  <sheetViews>
    <sheetView tabSelected="1" topLeftCell="A676" zoomScale="90" zoomScaleNormal="90" workbookViewId="0">
      <selection activeCell="H203" sqref="H202:H203"/>
    </sheetView>
  </sheetViews>
  <sheetFormatPr defaultColWidth="9.77734375" defaultRowHeight="15" x14ac:dyDescent="0.2"/>
  <cols>
    <col min="1" max="1" width="14.88671875" customWidth="1"/>
    <col min="2" max="2" width="2.21875" customWidth="1"/>
    <col min="3" max="3" width="16.5546875" customWidth="1"/>
    <col min="4" max="4" width="12.109375" customWidth="1"/>
    <col min="5" max="5" width="12.88671875" customWidth="1"/>
    <col min="6" max="6" width="12.109375" customWidth="1"/>
    <col min="7" max="7" width="20.44140625" customWidth="1"/>
    <col min="8" max="8" width="11.21875" customWidth="1"/>
  </cols>
  <sheetData>
    <row r="2" spans="1:8" ht="15.75" x14ac:dyDescent="0.2">
      <c r="A2" s="22" t="s">
        <v>69</v>
      </c>
      <c r="B2" s="23"/>
      <c r="C2" s="23"/>
      <c r="D2" s="23"/>
      <c r="E2" s="23"/>
      <c r="F2" s="23"/>
      <c r="G2" s="23"/>
      <c r="H2" s="23"/>
    </row>
    <row r="3" spans="1:8" ht="15.75" x14ac:dyDescent="0.2">
      <c r="A3" s="24" t="s">
        <v>60</v>
      </c>
      <c r="B3" s="23"/>
      <c r="C3" s="23"/>
      <c r="D3" s="23"/>
      <c r="E3" s="23"/>
      <c r="F3" s="23"/>
      <c r="G3" s="23"/>
      <c r="H3" s="23"/>
    </row>
    <row r="4" spans="1:8" x14ac:dyDescent="0.2">
      <c r="A4" s="3"/>
      <c r="B4" s="3"/>
      <c r="C4" s="3"/>
      <c r="D4" s="3"/>
      <c r="E4" s="3"/>
      <c r="F4" s="3"/>
      <c r="G4" s="3"/>
      <c r="H4" s="3"/>
    </row>
    <row r="5" spans="1:8" ht="15.75" x14ac:dyDescent="0.25">
      <c r="A5" s="20" t="s">
        <v>0</v>
      </c>
      <c r="B5" s="20"/>
      <c r="C5" s="20"/>
      <c r="D5" s="20"/>
      <c r="E5" s="20"/>
      <c r="F5" s="20"/>
      <c r="G5" s="20"/>
      <c r="H5" s="20"/>
    </row>
    <row r="6" spans="1:8" ht="15.75" x14ac:dyDescent="0.25">
      <c r="A6" s="18"/>
      <c r="B6" s="18"/>
      <c r="C6" s="18"/>
      <c r="D6" s="18"/>
      <c r="E6" s="18"/>
      <c r="F6" s="18"/>
      <c r="G6" s="18"/>
      <c r="H6" s="18"/>
    </row>
    <row r="7" spans="1:8" ht="15.75" x14ac:dyDescent="0.25">
      <c r="A7" s="20" t="s">
        <v>63</v>
      </c>
      <c r="B7" s="20"/>
      <c r="C7" s="20"/>
      <c r="D7" s="20"/>
      <c r="E7" s="20"/>
      <c r="F7" s="20"/>
      <c r="G7" s="20"/>
      <c r="H7" s="20"/>
    </row>
    <row r="8" spans="1:8" ht="15.75" x14ac:dyDescent="0.25">
      <c r="A8" s="4"/>
      <c r="B8" s="4"/>
      <c r="C8" s="4"/>
      <c r="D8" s="4"/>
      <c r="E8" s="4"/>
      <c r="F8" s="4"/>
      <c r="G8" s="5" t="s">
        <v>1</v>
      </c>
      <c r="H8" s="5" t="s">
        <v>2</v>
      </c>
    </row>
    <row r="9" spans="1:8" ht="15.75" x14ac:dyDescent="0.25">
      <c r="A9" s="4" t="s">
        <v>3</v>
      </c>
      <c r="B9" s="4"/>
      <c r="C9" s="5" t="s">
        <v>4</v>
      </c>
      <c r="D9" s="5"/>
      <c r="E9" s="5"/>
      <c r="F9" s="5"/>
      <c r="G9" s="5" t="s">
        <v>5</v>
      </c>
      <c r="H9" s="5" t="s">
        <v>6</v>
      </c>
    </row>
    <row r="10" spans="1:8" ht="15.75" x14ac:dyDescent="0.25">
      <c r="A10" s="4" t="s">
        <v>7</v>
      </c>
      <c r="B10" s="4"/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5" t="s">
        <v>13</v>
      </c>
    </row>
    <row r="13" spans="1:8" s="2" customFormat="1" ht="15.75" x14ac:dyDescent="0.25">
      <c r="A13" s="2" t="s">
        <v>14</v>
      </c>
      <c r="C13" s="2">
        <f>C35+C62+C83+C111+C131+C154+C176+C200+C219+C243+C262+C292+C311+C335+C354+C378+C395+C418+C440+C465+C485+C511+C532+C559+C579+C608+C627+C657+C675</f>
        <v>130960</v>
      </c>
      <c r="D13" s="2">
        <f>D35+D62+D83+D111+D131+D154+D176+D200+D219+D243+D262+D292+D311+D335+D354+D378+D395+D418+D440+D465+D485+D511+D532+D559+D579+D608+D627+D657+D675</f>
        <v>1691706</v>
      </c>
      <c r="E13" s="2">
        <f>E35+E62+E83+E111+E131+E154+E176+E200+E219+E243+E262+E292+E311+E335+E354+E378+E395+E418+E440+E465+E485+E511+E532+E559+E579+E608+E627+E657+E675</f>
        <v>1706075</v>
      </c>
      <c r="F13" s="2">
        <f>F35+F62+F83+F111+F131+F154+F176+F200+F219+F243+F262+F292+F311+F335+F354+F378+F395+F418+F440+F465+F485+F511+F532+F559+F579+F608+F627+F657+F675</f>
        <v>1707187</v>
      </c>
      <c r="G13" s="2">
        <f>SUM(G15:G24)</f>
        <v>27120599452</v>
      </c>
      <c r="H13" s="14">
        <f t="shared" ref="H13:H24" si="0">+G13/(D13+E13+F13)</f>
        <v>5312.5895112368971</v>
      </c>
    </row>
    <row r="15" spans="1:8" x14ac:dyDescent="0.2">
      <c r="A15" t="s">
        <v>15</v>
      </c>
      <c r="C15" s="1">
        <f t="shared" ref="C15:E20" si="1">SUM(C37,C64,C85,C113,C133,C156,C178,C202,C221,C245,C264,C294,C313,C337,C356,C380,C397,C420,C442,C467,C487,C513,C534,C561,C581,C610,C629,C659,C677)</f>
        <v>21144</v>
      </c>
      <c r="D15">
        <f t="shared" si="1"/>
        <v>12010</v>
      </c>
      <c r="E15">
        <f t="shared" si="1"/>
        <v>7981</v>
      </c>
      <c r="F15" s="1">
        <v>0</v>
      </c>
      <c r="G15" s="1">
        <f t="shared" ref="G15:G20" si="2">SUM(G37,G64,G85,G113,G133,G156,G178,G202,G221,G245,G264,G294,G313,G337,G356,G380,G397,G420,G442,G467,G487,G513,G534,G561,G581,G610,G629,G659,G677)</f>
        <v>124543120</v>
      </c>
      <c r="H15">
        <f t="shared" si="0"/>
        <v>6229.9594817667949</v>
      </c>
    </row>
    <row r="16" spans="1:8" x14ac:dyDescent="0.2">
      <c r="A16" t="s">
        <v>16</v>
      </c>
      <c r="C16" s="1">
        <f t="shared" si="1"/>
        <v>63599</v>
      </c>
      <c r="D16">
        <f t="shared" si="1"/>
        <v>108751</v>
      </c>
      <c r="E16">
        <f t="shared" si="1"/>
        <v>109888</v>
      </c>
      <c r="F16" s="1">
        <f>SUM(F38,F65,F86,F114,F134,F157,F179,F203,F222,F246,F265,F295,F314,F338,F357,F381,F398,F421,F443,F468,F488,F514,F535,F562,F582,F611,F630,F660,F678)</f>
        <v>111026</v>
      </c>
      <c r="G16" s="1">
        <f t="shared" si="2"/>
        <v>2078257384</v>
      </c>
      <c r="H16">
        <f t="shared" si="0"/>
        <v>6304.1493152139292</v>
      </c>
    </row>
    <row r="17" spans="1:8" x14ac:dyDescent="0.2">
      <c r="A17" t="s">
        <v>17</v>
      </c>
      <c r="C17" s="1">
        <f t="shared" si="1"/>
        <v>17158</v>
      </c>
      <c r="D17">
        <f t="shared" si="1"/>
        <v>111266</v>
      </c>
      <c r="E17">
        <f t="shared" si="1"/>
        <v>112486</v>
      </c>
      <c r="F17" s="1">
        <f>SUM(F39,F66,F87,F115,F135,F158,F180,F204,F223,F247,F266,F296,F315,F339,F358,F382,F399,F422,F444,F469,F489,F515,F536,F563,F583,F612,F631,F661,F679)</f>
        <v>113864</v>
      </c>
      <c r="G17" s="1">
        <f t="shared" si="2"/>
        <v>1636179118</v>
      </c>
      <c r="H17">
        <f t="shared" si="0"/>
        <v>4846.2724456186907</v>
      </c>
    </row>
    <row r="18" spans="1:8" x14ac:dyDescent="0.2">
      <c r="A18" s="15" t="s">
        <v>18</v>
      </c>
      <c r="C18" s="1">
        <f t="shared" si="1"/>
        <v>13314</v>
      </c>
      <c r="D18">
        <f t="shared" si="1"/>
        <v>177777</v>
      </c>
      <c r="E18">
        <f t="shared" si="1"/>
        <v>179464</v>
      </c>
      <c r="F18" s="1">
        <f>SUM(F40,F67,F88,F116,F136,F159,F181,F205,F224,F248,F267,F297,F316,F340,F359,F383,F400,F423,F445,F470,F490,F516,F537,F564,F584,F613,F632,F662,F680)</f>
        <v>181356</v>
      </c>
      <c r="G18" s="1">
        <f t="shared" si="2"/>
        <v>2345178889</v>
      </c>
      <c r="H18">
        <f t="shared" si="0"/>
        <v>4354.2368208512116</v>
      </c>
    </row>
    <row r="19" spans="1:8" x14ac:dyDescent="0.2">
      <c r="A19" s="15" t="s">
        <v>19</v>
      </c>
      <c r="C19" s="1">
        <f t="shared" si="1"/>
        <v>9662</v>
      </c>
      <c r="D19">
        <f t="shared" si="1"/>
        <v>285730</v>
      </c>
      <c r="E19">
        <f t="shared" si="1"/>
        <v>288760</v>
      </c>
      <c r="F19" s="1">
        <f>SUM(F41,F68,F89,F117,F137,F160,F182,F206,F225,F249,F268,F298,F317,F341,F360,F384,F401,F424,F446,F471,F491,F517,F538,F565,F585,F614,F633,F663,F681)</f>
        <v>291501</v>
      </c>
      <c r="G19" s="1">
        <f t="shared" si="2"/>
        <v>3932716831</v>
      </c>
      <c r="H19">
        <f t="shared" si="0"/>
        <v>4541.2906496718788</v>
      </c>
    </row>
    <row r="20" spans="1:8" x14ac:dyDescent="0.2">
      <c r="A20" t="s">
        <v>20</v>
      </c>
      <c r="C20" s="1">
        <f t="shared" si="1"/>
        <v>3586</v>
      </c>
      <c r="D20">
        <f t="shared" si="1"/>
        <v>244978</v>
      </c>
      <c r="E20">
        <f t="shared" si="1"/>
        <v>247822</v>
      </c>
      <c r="F20" s="1">
        <f>SUM(F42,F69,F90,F118,F138,F161,F183,F207,F226,F250,F269,F299,F318,F342,F361,F385,F402,F425,F447,F472,F492,F518,F539,F566,F586,F615,F634,F664,F682)</f>
        <v>248619</v>
      </c>
      <c r="G20" s="1">
        <f t="shared" si="2"/>
        <v>3565763046</v>
      </c>
      <c r="H20">
        <f t="shared" si="0"/>
        <v>4809.3764065933028</v>
      </c>
    </row>
    <row r="21" spans="1:8" x14ac:dyDescent="0.2">
      <c r="A21" t="s">
        <v>21</v>
      </c>
      <c r="C21" s="1">
        <f t="shared" ref="C21:G22" si="3">SUM(C43,C70,C91,C119,C139,C162,C184,C208,C227,C251,C270,C300,C319,C343,C362,C386,C403,C426,C448,C473,C493,C519,C540,C567,C587,C616,C635,C666,C683)</f>
        <v>1809</v>
      </c>
      <c r="D21">
        <f t="shared" si="3"/>
        <v>265687</v>
      </c>
      <c r="E21">
        <f t="shared" si="3"/>
        <v>269413</v>
      </c>
      <c r="F21" s="1">
        <f t="shared" si="3"/>
        <v>269510</v>
      </c>
      <c r="G21" s="1">
        <f t="shared" si="3"/>
        <v>4260645742</v>
      </c>
      <c r="H21">
        <f t="shared" si="0"/>
        <v>5295.2930512919302</v>
      </c>
    </row>
    <row r="22" spans="1:8" x14ac:dyDescent="0.2">
      <c r="A22" t="s">
        <v>22</v>
      </c>
      <c r="C22" s="1">
        <f t="shared" si="3"/>
        <v>438</v>
      </c>
      <c r="D22">
        <f t="shared" si="3"/>
        <v>152239</v>
      </c>
      <c r="E22">
        <f t="shared" si="3"/>
        <v>153099</v>
      </c>
      <c r="F22" s="1">
        <f t="shared" si="3"/>
        <v>153388</v>
      </c>
      <c r="G22" s="1">
        <f t="shared" si="3"/>
        <v>2699177289</v>
      </c>
      <c r="H22">
        <f t="shared" si="0"/>
        <v>5884.0730392434698</v>
      </c>
    </row>
    <row r="23" spans="1:8" x14ac:dyDescent="0.2">
      <c r="A23" t="s">
        <v>23</v>
      </c>
      <c r="C23" s="1">
        <f t="shared" ref="C23:G24" si="4">SUM(C45,C72,C93,C121,C141,C164,C186,C210,C229,C253,C272,C302,C321,C345,C364,C389,C405,C428,C450,C475,C495,C521,C542,C569,C589,C618,C637,C669,C685)</f>
        <v>173</v>
      </c>
      <c r="D23">
        <f t="shared" si="4"/>
        <v>120176</v>
      </c>
      <c r="E23">
        <f t="shared" si="4"/>
        <v>121024</v>
      </c>
      <c r="F23" s="1">
        <f t="shared" si="4"/>
        <v>121517</v>
      </c>
      <c r="G23" s="1">
        <f t="shared" si="4"/>
        <v>2333501625</v>
      </c>
      <c r="H23">
        <f t="shared" si="0"/>
        <v>6433.3946988974876</v>
      </c>
    </row>
    <row r="24" spans="1:8" x14ac:dyDescent="0.2">
      <c r="A24" s="1" t="s">
        <v>24</v>
      </c>
      <c r="C24" s="1">
        <f t="shared" si="4"/>
        <v>77</v>
      </c>
      <c r="D24">
        <f t="shared" si="4"/>
        <v>213092</v>
      </c>
      <c r="E24">
        <f t="shared" si="4"/>
        <v>216138</v>
      </c>
      <c r="F24" s="1">
        <f t="shared" si="4"/>
        <v>216406</v>
      </c>
      <c r="G24" s="1">
        <f t="shared" si="4"/>
        <v>4144636408</v>
      </c>
      <c r="H24">
        <f t="shared" si="0"/>
        <v>6419.4629915308315</v>
      </c>
    </row>
    <row r="25" spans="1:8" x14ac:dyDescent="0.2">
      <c r="C25" t="s">
        <v>53</v>
      </c>
    </row>
    <row r="27" spans="1:8" ht="15.75" x14ac:dyDescent="0.25">
      <c r="A27" s="20" t="s">
        <v>25</v>
      </c>
      <c r="B27" s="20"/>
      <c r="C27" s="20"/>
      <c r="D27" s="20"/>
      <c r="E27" s="20"/>
      <c r="F27" s="20"/>
      <c r="G27" s="20"/>
      <c r="H27" s="20"/>
    </row>
    <row r="28" spans="1:8" ht="15.75" x14ac:dyDescent="0.25">
      <c r="A28" s="19"/>
      <c r="B28" s="19"/>
      <c r="C28" s="19"/>
      <c r="D28" s="19"/>
      <c r="E28" s="19"/>
      <c r="F28" s="19"/>
      <c r="G28" s="19"/>
      <c r="H28" s="19"/>
    </row>
    <row r="29" spans="1:8" ht="15.75" customHeight="1" x14ac:dyDescent="0.25">
      <c r="A29" s="20" t="s">
        <v>63</v>
      </c>
      <c r="B29" s="20"/>
      <c r="C29" s="20"/>
      <c r="D29" s="20"/>
      <c r="E29" s="20"/>
      <c r="F29" s="20"/>
      <c r="G29" s="20"/>
      <c r="H29" s="20"/>
    </row>
    <row r="30" spans="1:8" ht="15.75" x14ac:dyDescent="0.25">
      <c r="A30" s="4"/>
      <c r="B30" s="4"/>
      <c r="C30" s="4"/>
      <c r="D30" s="4"/>
      <c r="E30" s="4"/>
      <c r="F30" s="4"/>
      <c r="G30" s="5" t="s">
        <v>1</v>
      </c>
      <c r="H30" s="5" t="s">
        <v>2</v>
      </c>
    </row>
    <row r="31" spans="1:8" ht="15.75" x14ac:dyDescent="0.25">
      <c r="A31" s="4" t="s">
        <v>3</v>
      </c>
      <c r="B31" s="4"/>
      <c r="C31" s="5" t="s">
        <v>4</v>
      </c>
      <c r="D31" s="5"/>
      <c r="E31" s="5"/>
      <c r="F31" s="5"/>
      <c r="G31" s="5" t="s">
        <v>5</v>
      </c>
      <c r="H31" s="5" t="s">
        <v>6</v>
      </c>
    </row>
    <row r="32" spans="1:8" ht="15.75" x14ac:dyDescent="0.25">
      <c r="A32" s="4" t="s">
        <v>7</v>
      </c>
      <c r="B32" s="4"/>
      <c r="C32" s="5" t="s">
        <v>8</v>
      </c>
      <c r="D32" s="5" t="s">
        <v>9</v>
      </c>
      <c r="E32" s="5" t="s">
        <v>10</v>
      </c>
      <c r="F32" s="5" t="s">
        <v>11</v>
      </c>
      <c r="G32" s="5" t="s">
        <v>12</v>
      </c>
      <c r="H32" s="5" t="s">
        <v>13</v>
      </c>
    </row>
    <row r="35" spans="1:8" s="2" customFormat="1" ht="15.75" x14ac:dyDescent="0.25">
      <c r="A35" s="2" t="s">
        <v>14</v>
      </c>
      <c r="C35" s="2">
        <f>SUM(C37:C43)</f>
        <v>248</v>
      </c>
      <c r="D35" s="2">
        <f>SUM(D37:D43)</f>
        <v>2456</v>
      </c>
      <c r="E35" s="2">
        <f>SUM(E37:E43)</f>
        <v>2497</v>
      </c>
      <c r="F35" s="2">
        <f>SUM(F37:F43)</f>
        <v>2499</v>
      </c>
      <c r="G35" s="14">
        <f>SUM(G37:G43)</f>
        <v>24961971</v>
      </c>
      <c r="H35" s="14">
        <f t="shared" ref="H35" si="5">+G35/(D35+E35+F35)</f>
        <v>3349.7008856682769</v>
      </c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 t="s">
        <v>15</v>
      </c>
      <c r="B37" s="1"/>
      <c r="C37">
        <v>25</v>
      </c>
      <c r="D37">
        <v>4</v>
      </c>
      <c r="E37">
        <v>10</v>
      </c>
      <c r="F37">
        <v>0</v>
      </c>
      <c r="G37">
        <v>50576</v>
      </c>
      <c r="H37">
        <f t="shared" ref="H37:H42" si="6">+G37/(D37+E37+F37)</f>
        <v>3612.5714285714284</v>
      </c>
    </row>
    <row r="38" spans="1:8" x14ac:dyDescent="0.2">
      <c r="A38" s="1" t="s">
        <v>16</v>
      </c>
      <c r="B38" s="1"/>
      <c r="C38">
        <v>106</v>
      </c>
      <c r="D38">
        <v>238</v>
      </c>
      <c r="E38">
        <v>238</v>
      </c>
      <c r="F38">
        <v>234</v>
      </c>
      <c r="G38">
        <v>2462743</v>
      </c>
      <c r="H38">
        <f t="shared" si="6"/>
        <v>3468.6521126760563</v>
      </c>
    </row>
    <row r="39" spans="1:8" x14ac:dyDescent="0.2">
      <c r="A39" s="1" t="s">
        <v>17</v>
      </c>
      <c r="B39" s="1"/>
      <c r="C39">
        <v>51</v>
      </c>
      <c r="D39">
        <v>322</v>
      </c>
      <c r="E39">
        <v>323</v>
      </c>
      <c r="F39">
        <v>339</v>
      </c>
      <c r="G39">
        <v>3027397</v>
      </c>
      <c r="H39">
        <f t="shared" si="6"/>
        <v>3076.6229674796746</v>
      </c>
    </row>
    <row r="40" spans="1:8" x14ac:dyDescent="0.2">
      <c r="A40" s="16" t="s">
        <v>18</v>
      </c>
      <c r="B40" s="1"/>
      <c r="C40">
        <v>29</v>
      </c>
      <c r="D40">
        <v>353</v>
      </c>
      <c r="E40">
        <v>363</v>
      </c>
      <c r="F40">
        <v>368</v>
      </c>
      <c r="G40">
        <v>2839888</v>
      </c>
      <c r="H40">
        <f t="shared" si="6"/>
        <v>2619.8228782287824</v>
      </c>
    </row>
    <row r="41" spans="1:8" x14ac:dyDescent="0.2">
      <c r="A41" s="16" t="s">
        <v>19</v>
      </c>
      <c r="B41" s="1"/>
      <c r="C41">
        <v>27</v>
      </c>
      <c r="D41">
        <v>781</v>
      </c>
      <c r="E41">
        <v>784</v>
      </c>
      <c r="F41">
        <v>805</v>
      </c>
      <c r="G41">
        <v>6492633</v>
      </c>
      <c r="H41">
        <f t="shared" si="6"/>
        <v>2739.5075949367088</v>
      </c>
    </row>
    <row r="42" spans="1:8" x14ac:dyDescent="0.2">
      <c r="A42" s="1" t="s">
        <v>26</v>
      </c>
      <c r="B42" s="1"/>
      <c r="C42" s="1">
        <v>10</v>
      </c>
      <c r="D42" s="1">
        <v>758</v>
      </c>
      <c r="E42" s="1">
        <v>779</v>
      </c>
      <c r="F42" s="1">
        <v>753</v>
      </c>
      <c r="G42" s="1">
        <v>10088734</v>
      </c>
      <c r="H42">
        <f t="shared" si="6"/>
        <v>4405.5606986899566</v>
      </c>
    </row>
    <row r="43" spans="1:8" x14ac:dyDescent="0.2">
      <c r="A43" s="1"/>
    </row>
    <row r="45" spans="1:8" x14ac:dyDescent="0.2">
      <c r="A45" s="1" t="s">
        <v>62</v>
      </c>
      <c r="B45" s="1"/>
      <c r="C45" s="1"/>
      <c r="D45" s="1"/>
      <c r="E45" s="1"/>
      <c r="F45" s="1"/>
      <c r="G45" s="1"/>
      <c r="H45" s="1"/>
    </row>
    <row r="51" spans="1:8" ht="15.75" x14ac:dyDescent="0.2">
      <c r="A51" s="22" t="s">
        <v>70</v>
      </c>
      <c r="B51" s="23"/>
      <c r="C51" s="23"/>
      <c r="D51" s="23"/>
      <c r="E51" s="23"/>
      <c r="F51" s="23"/>
      <c r="G51" s="23"/>
      <c r="H51" s="23"/>
    </row>
    <row r="52" spans="1:8" ht="15.75" x14ac:dyDescent="0.2">
      <c r="A52" s="22" t="s">
        <v>61</v>
      </c>
      <c r="B52" s="23"/>
      <c r="C52" s="23"/>
      <c r="D52" s="23"/>
      <c r="E52" s="23"/>
      <c r="F52" s="23"/>
      <c r="G52" s="23"/>
      <c r="H52" s="23"/>
    </row>
    <row r="53" spans="1:8" x14ac:dyDescent="0.2">
      <c r="A53" s="3"/>
      <c r="B53" s="3"/>
      <c r="C53" s="3"/>
      <c r="D53" s="3"/>
      <c r="E53" s="3"/>
      <c r="F53" s="3"/>
      <c r="G53" s="3"/>
      <c r="H53" s="3"/>
    </row>
    <row r="54" spans="1:8" ht="15.75" customHeight="1" x14ac:dyDescent="0.25">
      <c r="A54" s="20" t="s">
        <v>67</v>
      </c>
      <c r="B54" s="20"/>
      <c r="C54" s="20"/>
      <c r="D54" s="20"/>
      <c r="E54" s="20"/>
      <c r="F54" s="20"/>
      <c r="G54" s="20"/>
      <c r="H54" s="20"/>
    </row>
    <row r="55" spans="1:8" ht="15.75" customHeight="1" x14ac:dyDescent="0.25">
      <c r="A55" s="18"/>
      <c r="B55" s="18"/>
      <c r="C55" s="18"/>
      <c r="D55" s="18"/>
      <c r="E55" s="18"/>
      <c r="F55" s="18"/>
      <c r="G55" s="18"/>
      <c r="H55" s="18"/>
    </row>
    <row r="56" spans="1:8" ht="15.75" x14ac:dyDescent="0.25">
      <c r="A56" s="20" t="s">
        <v>63</v>
      </c>
      <c r="B56" s="20"/>
      <c r="C56" s="20"/>
      <c r="D56" s="20"/>
      <c r="E56" s="20"/>
      <c r="F56" s="20"/>
      <c r="G56" s="20"/>
      <c r="H56" s="20"/>
    </row>
    <row r="57" spans="1:8" ht="15.75" x14ac:dyDescent="0.25">
      <c r="A57" s="4"/>
      <c r="B57" s="4"/>
      <c r="C57" s="5"/>
      <c r="D57" s="4"/>
      <c r="E57" s="4"/>
      <c r="F57" s="4"/>
      <c r="G57" s="5" t="s">
        <v>1</v>
      </c>
      <c r="H57" s="5" t="s">
        <v>2</v>
      </c>
    </row>
    <row r="58" spans="1:8" ht="15.75" x14ac:dyDescent="0.25">
      <c r="A58" s="4" t="s">
        <v>3</v>
      </c>
      <c r="B58" s="4"/>
      <c r="C58" s="5" t="s">
        <v>4</v>
      </c>
      <c r="D58" s="5"/>
      <c r="E58" s="5"/>
      <c r="F58" s="5"/>
      <c r="G58" s="5" t="s">
        <v>5</v>
      </c>
      <c r="H58" s="5" t="s">
        <v>6</v>
      </c>
    </row>
    <row r="59" spans="1:8" ht="15.75" x14ac:dyDescent="0.25">
      <c r="A59" s="4" t="s">
        <v>7</v>
      </c>
      <c r="B59" s="4"/>
      <c r="C59" s="5" t="s">
        <v>8</v>
      </c>
      <c r="D59" s="5" t="s">
        <v>9</v>
      </c>
      <c r="E59" s="5" t="s">
        <v>10</v>
      </c>
      <c r="F59" s="5" t="s">
        <v>11</v>
      </c>
      <c r="G59" s="5" t="s">
        <v>12</v>
      </c>
      <c r="H59" s="5" t="s">
        <v>13</v>
      </c>
    </row>
    <row r="62" spans="1:8" s="2" customFormat="1" ht="15.75" x14ac:dyDescent="0.25">
      <c r="A62" s="2" t="s">
        <v>14</v>
      </c>
      <c r="C62" s="2">
        <f>SUM(C64:C72)</f>
        <v>1550</v>
      </c>
      <c r="D62" s="2">
        <f>SUM(D64:D72)</f>
        <v>23065</v>
      </c>
      <c r="E62" s="2">
        <f>SUM(E64:E72)</f>
        <v>23205</v>
      </c>
      <c r="F62" s="2">
        <f>SUM(F64:F72)</f>
        <v>23242</v>
      </c>
      <c r="G62" s="14">
        <f>SUM(G64:G72)</f>
        <v>353376601</v>
      </c>
      <c r="H62" s="14">
        <f t="shared" ref="H62:H70" si="7">+G62/(D62+E62+F62)</f>
        <v>5083.6776527793763</v>
      </c>
    </row>
    <row r="64" spans="1:8" x14ac:dyDescent="0.2">
      <c r="A64" t="s">
        <v>15</v>
      </c>
      <c r="C64">
        <v>225</v>
      </c>
      <c r="D64">
        <v>99</v>
      </c>
      <c r="E64">
        <v>72</v>
      </c>
      <c r="F64">
        <v>0</v>
      </c>
      <c r="G64">
        <v>641037</v>
      </c>
      <c r="H64">
        <f t="shared" si="7"/>
        <v>3748.7543859649122</v>
      </c>
    </row>
    <row r="65" spans="1:8" x14ac:dyDescent="0.2">
      <c r="A65" t="s">
        <v>16</v>
      </c>
      <c r="C65">
        <v>681</v>
      </c>
      <c r="D65">
        <v>1309</v>
      </c>
      <c r="E65">
        <v>1319</v>
      </c>
      <c r="F65">
        <v>1306</v>
      </c>
      <c r="G65">
        <v>15784455</v>
      </c>
      <c r="H65">
        <f t="shared" si="7"/>
        <v>4012.3169801728523</v>
      </c>
    </row>
    <row r="66" spans="1:8" x14ac:dyDescent="0.2">
      <c r="A66" t="s">
        <v>17</v>
      </c>
      <c r="C66">
        <v>251</v>
      </c>
      <c r="D66">
        <v>1625</v>
      </c>
      <c r="E66">
        <v>1586</v>
      </c>
      <c r="F66">
        <v>1642</v>
      </c>
      <c r="G66">
        <v>15487258</v>
      </c>
      <c r="H66">
        <f t="shared" si="7"/>
        <v>3191.275087574696</v>
      </c>
    </row>
    <row r="67" spans="1:8" x14ac:dyDescent="0.2">
      <c r="A67" s="15" t="s">
        <v>18</v>
      </c>
      <c r="C67">
        <v>187</v>
      </c>
      <c r="D67">
        <v>2521</v>
      </c>
      <c r="E67">
        <v>2524</v>
      </c>
      <c r="F67">
        <v>2518</v>
      </c>
      <c r="G67">
        <v>24591180</v>
      </c>
      <c r="H67">
        <f>+G67/(D67+E67+F67)</f>
        <v>3251.5113050376835</v>
      </c>
    </row>
    <row r="68" spans="1:8" x14ac:dyDescent="0.2">
      <c r="A68" s="15" t="s">
        <v>19</v>
      </c>
      <c r="C68">
        <v>130</v>
      </c>
      <c r="D68">
        <v>3756</v>
      </c>
      <c r="E68">
        <v>3778</v>
      </c>
      <c r="F68">
        <v>3867</v>
      </c>
      <c r="G68">
        <v>38129345</v>
      </c>
      <c r="H68">
        <f t="shared" si="7"/>
        <v>3344.3860187702835</v>
      </c>
    </row>
    <row r="69" spans="1:8" x14ac:dyDescent="0.2">
      <c r="A69" t="s">
        <v>20</v>
      </c>
      <c r="C69">
        <v>46</v>
      </c>
      <c r="D69">
        <v>3054</v>
      </c>
      <c r="E69">
        <v>3092</v>
      </c>
      <c r="F69">
        <v>3081</v>
      </c>
      <c r="G69">
        <v>31880847</v>
      </c>
      <c r="H69">
        <f t="shared" si="7"/>
        <v>3455.1692857916983</v>
      </c>
    </row>
    <row r="70" spans="1:8" x14ac:dyDescent="0.2">
      <c r="A70" t="s">
        <v>21</v>
      </c>
      <c r="C70">
        <v>15</v>
      </c>
      <c r="D70">
        <v>2371</v>
      </c>
      <c r="E70">
        <v>2365</v>
      </c>
      <c r="F70">
        <v>2339</v>
      </c>
      <c r="G70">
        <v>30839283</v>
      </c>
      <c r="H70">
        <f t="shared" si="7"/>
        <v>4358.9092579505304</v>
      </c>
    </row>
    <row r="71" spans="1:8" x14ac:dyDescent="0.2">
      <c r="A71" t="s">
        <v>22</v>
      </c>
      <c r="C71">
        <v>9</v>
      </c>
      <c r="D71">
        <v>3045</v>
      </c>
      <c r="E71">
        <v>3075</v>
      </c>
      <c r="F71">
        <v>3054</v>
      </c>
      <c r="G71">
        <v>71320946</v>
      </c>
      <c r="H71">
        <f>+G71/(D71+E71+F71)</f>
        <v>7774.2474384129064</v>
      </c>
    </row>
    <row r="72" spans="1:8" x14ac:dyDescent="0.2">
      <c r="A72" t="s">
        <v>28</v>
      </c>
      <c r="C72">
        <v>6</v>
      </c>
      <c r="D72">
        <v>5285</v>
      </c>
      <c r="E72">
        <v>5394</v>
      </c>
      <c r="F72">
        <v>5435</v>
      </c>
      <c r="G72">
        <v>124702250</v>
      </c>
      <c r="H72">
        <f>+G72/(D72+E72+F72)</f>
        <v>7738.7520168797319</v>
      </c>
    </row>
    <row r="75" spans="1:8" ht="15.75" customHeight="1" x14ac:dyDescent="0.25">
      <c r="A75" s="20" t="s">
        <v>55</v>
      </c>
      <c r="B75" s="20"/>
      <c r="C75" s="20"/>
      <c r="D75" s="20"/>
      <c r="E75" s="20"/>
      <c r="F75" s="20"/>
      <c r="G75" s="20"/>
      <c r="H75" s="20"/>
    </row>
    <row r="76" spans="1:8" ht="15.75" customHeight="1" x14ac:dyDescent="0.25">
      <c r="A76" s="18"/>
      <c r="B76" s="18"/>
      <c r="C76" s="18"/>
      <c r="D76" s="18"/>
      <c r="E76" s="18"/>
      <c r="F76" s="18"/>
      <c r="G76" s="18"/>
      <c r="H76" s="18"/>
    </row>
    <row r="77" spans="1:8" ht="15.75" x14ac:dyDescent="0.25">
      <c r="A77" s="20" t="s">
        <v>63</v>
      </c>
      <c r="B77" s="20"/>
      <c r="C77" s="20"/>
      <c r="D77" s="20"/>
      <c r="E77" s="20"/>
      <c r="F77" s="20"/>
      <c r="G77" s="20"/>
      <c r="H77" s="20"/>
    </row>
    <row r="78" spans="1:8" ht="15.75" x14ac:dyDescent="0.25">
      <c r="A78" s="4"/>
      <c r="B78" s="4"/>
      <c r="C78" s="5"/>
      <c r="D78" s="4"/>
      <c r="E78" s="4"/>
      <c r="F78" s="4"/>
      <c r="G78" s="5" t="s">
        <v>1</v>
      </c>
      <c r="H78" s="5" t="s">
        <v>2</v>
      </c>
    </row>
    <row r="79" spans="1:8" ht="15.75" x14ac:dyDescent="0.25">
      <c r="A79" s="4" t="s">
        <v>3</v>
      </c>
      <c r="B79" s="4"/>
      <c r="C79" s="5" t="s">
        <v>4</v>
      </c>
      <c r="D79" s="5"/>
      <c r="E79" s="5"/>
      <c r="F79" s="5"/>
      <c r="G79" s="5" t="s">
        <v>5</v>
      </c>
      <c r="H79" s="5" t="s">
        <v>6</v>
      </c>
    </row>
    <row r="80" spans="1:8" ht="15.75" x14ac:dyDescent="0.25">
      <c r="A80" s="4" t="s">
        <v>7</v>
      </c>
      <c r="B80" s="4"/>
      <c r="C80" s="5" t="s">
        <v>8</v>
      </c>
      <c r="D80" s="5" t="s">
        <v>9</v>
      </c>
      <c r="E80" s="5" t="s">
        <v>10</v>
      </c>
      <c r="F80" s="5" t="s">
        <v>11</v>
      </c>
      <c r="G80" s="5" t="s">
        <v>12</v>
      </c>
      <c r="H80" s="5" t="s">
        <v>13</v>
      </c>
    </row>
    <row r="83" spans="1:8" s="2" customFormat="1" ht="15.75" x14ac:dyDescent="0.25">
      <c r="A83" s="2" t="s">
        <v>14</v>
      </c>
      <c r="C83" s="2">
        <f>SUM(C85:C94)</f>
        <v>4262</v>
      </c>
      <c r="D83" s="2">
        <f>SUM(D85:D94)</f>
        <v>66922</v>
      </c>
      <c r="E83" s="2">
        <f>SUM(E85:E94)</f>
        <v>67508</v>
      </c>
      <c r="F83" s="2">
        <f>SUM(F85:F94)</f>
        <v>67511</v>
      </c>
      <c r="G83" s="14">
        <f>SUM(G85:G94)</f>
        <v>771378190</v>
      </c>
      <c r="H83" s="14">
        <f t="shared" ref="H83:H92" si="8">+G83/(F83+E83+D83)</f>
        <v>3819.8196007744837</v>
      </c>
    </row>
    <row r="85" spans="1:8" x14ac:dyDescent="0.2">
      <c r="A85" t="s">
        <v>15</v>
      </c>
      <c r="C85">
        <v>735</v>
      </c>
      <c r="D85">
        <v>230</v>
      </c>
      <c r="E85">
        <v>179</v>
      </c>
      <c r="F85">
        <v>0</v>
      </c>
      <c r="G85">
        <v>1530975</v>
      </c>
      <c r="H85">
        <f t="shared" si="8"/>
        <v>3743.2151589242053</v>
      </c>
    </row>
    <row r="86" spans="1:8" x14ac:dyDescent="0.2">
      <c r="A86" t="s">
        <v>16</v>
      </c>
      <c r="C86">
        <v>1896</v>
      </c>
      <c r="D86">
        <v>3325</v>
      </c>
      <c r="E86">
        <v>3339</v>
      </c>
      <c r="F86">
        <v>3411</v>
      </c>
      <c r="G86">
        <v>37898274</v>
      </c>
      <c r="H86">
        <f t="shared" si="8"/>
        <v>3761.6152853598014</v>
      </c>
    </row>
    <row r="87" spans="1:8" x14ac:dyDescent="0.2">
      <c r="A87" t="s">
        <v>17</v>
      </c>
      <c r="B87" t="s">
        <v>27</v>
      </c>
      <c r="C87">
        <v>589</v>
      </c>
      <c r="D87">
        <v>3936</v>
      </c>
      <c r="E87">
        <v>3943</v>
      </c>
      <c r="F87">
        <v>3955</v>
      </c>
      <c r="G87">
        <v>41704163</v>
      </c>
      <c r="H87">
        <f t="shared" si="8"/>
        <v>3524.096924116951</v>
      </c>
    </row>
    <row r="88" spans="1:8" x14ac:dyDescent="0.2">
      <c r="A88" s="15" t="s">
        <v>18</v>
      </c>
      <c r="C88">
        <v>496</v>
      </c>
      <c r="D88">
        <v>6707</v>
      </c>
      <c r="E88">
        <v>6724</v>
      </c>
      <c r="F88">
        <v>6776</v>
      </c>
      <c r="G88">
        <v>66854290</v>
      </c>
      <c r="H88">
        <f t="shared" si="8"/>
        <v>3308.4718166971843</v>
      </c>
    </row>
    <row r="89" spans="1:8" x14ac:dyDescent="0.2">
      <c r="A89" s="15" t="s">
        <v>19</v>
      </c>
      <c r="C89">
        <v>333</v>
      </c>
      <c r="D89">
        <v>9566</v>
      </c>
      <c r="E89">
        <v>9722</v>
      </c>
      <c r="F89">
        <v>9764</v>
      </c>
      <c r="G89">
        <v>95811801</v>
      </c>
      <c r="H89">
        <f t="shared" si="8"/>
        <v>3297.9416563403552</v>
      </c>
    </row>
    <row r="90" spans="1:8" x14ac:dyDescent="0.2">
      <c r="A90" t="s">
        <v>20</v>
      </c>
      <c r="C90">
        <v>113</v>
      </c>
      <c r="D90">
        <v>7964</v>
      </c>
      <c r="E90">
        <v>8022</v>
      </c>
      <c r="F90">
        <v>7964</v>
      </c>
      <c r="G90">
        <v>86879152</v>
      </c>
      <c r="H90">
        <f t="shared" si="8"/>
        <v>3627.5220041753655</v>
      </c>
    </row>
    <row r="91" spans="1:8" x14ac:dyDescent="0.2">
      <c r="A91" t="s">
        <v>21</v>
      </c>
      <c r="C91">
        <v>74</v>
      </c>
      <c r="D91">
        <v>11338</v>
      </c>
      <c r="E91">
        <v>11466</v>
      </c>
      <c r="F91">
        <v>11417</v>
      </c>
      <c r="G91">
        <v>122819044</v>
      </c>
      <c r="H91">
        <f t="shared" si="8"/>
        <v>3588.9963472721429</v>
      </c>
    </row>
    <row r="92" spans="1:8" x14ac:dyDescent="0.2">
      <c r="A92" t="s">
        <v>22</v>
      </c>
      <c r="C92">
        <v>12</v>
      </c>
      <c r="D92">
        <v>4576</v>
      </c>
      <c r="E92">
        <v>4572</v>
      </c>
      <c r="F92">
        <v>4584</v>
      </c>
      <c r="G92">
        <v>52478028</v>
      </c>
      <c r="H92">
        <f t="shared" si="8"/>
        <v>3821.5866588989225</v>
      </c>
    </row>
    <row r="93" spans="1:8" x14ac:dyDescent="0.2">
      <c r="A93" t="s">
        <v>23</v>
      </c>
      <c r="C93">
        <v>7</v>
      </c>
      <c r="D93">
        <v>4507</v>
      </c>
      <c r="E93">
        <v>4455</v>
      </c>
      <c r="F93">
        <v>4457</v>
      </c>
      <c r="G93">
        <v>67983847</v>
      </c>
      <c r="H93" s="1">
        <f>+G93/(F93+E93+D93)</f>
        <v>5066.2379461956925</v>
      </c>
    </row>
    <row r="94" spans="1:8" x14ac:dyDescent="0.2">
      <c r="A94" t="s">
        <v>24</v>
      </c>
      <c r="C94">
        <v>7</v>
      </c>
      <c r="D94">
        <v>14773</v>
      </c>
      <c r="E94">
        <v>15086</v>
      </c>
      <c r="F94">
        <v>15183</v>
      </c>
      <c r="G94">
        <v>197418616</v>
      </c>
      <c r="H94" s="1">
        <f>+G94/(F94+E94+D94)</f>
        <v>4382.9895652946143</v>
      </c>
    </row>
    <row r="95" spans="1:8" x14ac:dyDescent="0.2">
      <c r="H95" s="1"/>
    </row>
    <row r="96" spans="1:8" x14ac:dyDescent="0.2">
      <c r="A96" s="1" t="s">
        <v>62</v>
      </c>
      <c r="H96" s="1"/>
    </row>
    <row r="97" spans="1:8" x14ac:dyDescent="0.2">
      <c r="B97" s="1"/>
      <c r="C97" s="1"/>
      <c r="D97" s="1"/>
      <c r="E97" s="1"/>
      <c r="F97" s="1"/>
      <c r="G97" s="1"/>
      <c r="H97" s="1"/>
    </row>
    <row r="100" spans="1:8" ht="15.75" x14ac:dyDescent="0.2">
      <c r="A100" s="22" t="s">
        <v>70</v>
      </c>
      <c r="B100" s="23"/>
      <c r="C100" s="23"/>
      <c r="D100" s="23"/>
      <c r="E100" s="23"/>
      <c r="F100" s="23"/>
      <c r="G100" s="23"/>
      <c r="H100" s="23"/>
    </row>
    <row r="101" spans="1:8" ht="15.75" x14ac:dyDescent="0.2">
      <c r="A101" s="22" t="s">
        <v>61</v>
      </c>
      <c r="B101" s="23"/>
      <c r="C101" s="23"/>
      <c r="D101" s="23"/>
      <c r="E101" s="23"/>
      <c r="F101" s="23"/>
      <c r="G101" s="23"/>
      <c r="H101" s="23"/>
    </row>
    <row r="102" spans="1:8" x14ac:dyDescent="0.2">
      <c r="A102" s="3"/>
      <c r="B102" s="3"/>
      <c r="C102" s="3"/>
      <c r="D102" s="3"/>
      <c r="E102" s="3"/>
      <c r="F102" s="3"/>
      <c r="G102" s="3"/>
      <c r="H102" s="3"/>
    </row>
    <row r="103" spans="1:8" ht="15.75" x14ac:dyDescent="0.25">
      <c r="A103" s="21" t="s">
        <v>29</v>
      </c>
      <c r="B103" s="21"/>
      <c r="C103" s="21"/>
      <c r="D103" s="21"/>
      <c r="E103" s="21"/>
      <c r="F103" s="21"/>
      <c r="G103" s="21"/>
      <c r="H103" s="21"/>
    </row>
    <row r="104" spans="1:8" ht="15.75" x14ac:dyDescent="0.25">
      <c r="A104" s="19"/>
      <c r="B104" s="19"/>
      <c r="C104" s="19"/>
      <c r="D104" s="19"/>
      <c r="E104" s="19"/>
      <c r="F104" s="19"/>
      <c r="G104" s="19"/>
      <c r="H104" s="19"/>
    </row>
    <row r="105" spans="1:8" ht="15.75" x14ac:dyDescent="0.25">
      <c r="A105" s="20" t="s">
        <v>63</v>
      </c>
      <c r="B105" s="20"/>
      <c r="C105" s="20"/>
      <c r="D105" s="20"/>
      <c r="E105" s="20"/>
      <c r="F105" s="20"/>
      <c r="G105" s="20"/>
      <c r="H105" s="20"/>
    </row>
    <row r="106" spans="1:8" ht="15.75" x14ac:dyDescent="0.25">
      <c r="A106" s="4"/>
      <c r="B106" s="4"/>
      <c r="C106" s="4"/>
      <c r="D106" s="4"/>
      <c r="E106" s="4"/>
      <c r="F106" s="4"/>
      <c r="G106" s="5" t="s">
        <v>1</v>
      </c>
      <c r="H106" s="5" t="s">
        <v>2</v>
      </c>
    </row>
    <row r="107" spans="1:8" ht="15.75" x14ac:dyDescent="0.25">
      <c r="A107" s="4" t="s">
        <v>3</v>
      </c>
      <c r="B107" s="4"/>
      <c r="C107" s="5" t="s">
        <v>4</v>
      </c>
      <c r="D107" s="5"/>
      <c r="E107" s="5"/>
      <c r="F107" s="5"/>
      <c r="G107" s="5" t="s">
        <v>5</v>
      </c>
      <c r="H107" s="5" t="s">
        <v>6</v>
      </c>
    </row>
    <row r="108" spans="1:8" ht="15.75" x14ac:dyDescent="0.25">
      <c r="A108" s="4" t="s">
        <v>7</v>
      </c>
      <c r="B108" s="4"/>
      <c r="C108" s="5" t="s">
        <v>8</v>
      </c>
      <c r="D108" s="5" t="s">
        <v>9</v>
      </c>
      <c r="E108" s="5" t="s">
        <v>10</v>
      </c>
      <c r="F108" s="5" t="s">
        <v>11</v>
      </c>
      <c r="G108" s="5" t="s">
        <v>12</v>
      </c>
      <c r="H108" s="5" t="s">
        <v>13</v>
      </c>
    </row>
    <row r="111" spans="1:8" s="2" customFormat="1" ht="15.75" x14ac:dyDescent="0.25">
      <c r="A111" s="2" t="s">
        <v>14</v>
      </c>
      <c r="C111" s="2">
        <f>SUM(C113:C120)</f>
        <v>637</v>
      </c>
      <c r="D111" s="2">
        <f>SUM(D113:D120)</f>
        <v>8665</v>
      </c>
      <c r="E111" s="2">
        <f>SUM(E113:E120)</f>
        <v>8775</v>
      </c>
      <c r="F111" s="2">
        <f>SUM(F113:F120)</f>
        <v>8817</v>
      </c>
      <c r="G111" s="14">
        <f>SUM(G113:G120)</f>
        <v>101893800</v>
      </c>
      <c r="H111" s="14">
        <f t="shared" ref="H111:H120" si="9">+G111/(F111+E111+D111)</f>
        <v>3880.6337357657007</v>
      </c>
    </row>
    <row r="113" spans="1:8" x14ac:dyDescent="0.2">
      <c r="A113" t="s">
        <v>15</v>
      </c>
      <c r="C113">
        <v>42</v>
      </c>
      <c r="D113">
        <v>30</v>
      </c>
      <c r="E113">
        <v>10</v>
      </c>
      <c r="F113">
        <v>0</v>
      </c>
      <c r="G113">
        <v>157677</v>
      </c>
      <c r="H113">
        <f t="shared" si="9"/>
        <v>3941.9250000000002</v>
      </c>
    </row>
    <row r="114" spans="1:8" x14ac:dyDescent="0.2">
      <c r="A114" t="s">
        <v>16</v>
      </c>
      <c r="C114">
        <v>243</v>
      </c>
      <c r="D114">
        <v>538</v>
      </c>
      <c r="E114">
        <v>534</v>
      </c>
      <c r="F114">
        <v>520</v>
      </c>
      <c r="G114">
        <v>6682524</v>
      </c>
      <c r="H114">
        <f t="shared" si="9"/>
        <v>4197.5653266331656</v>
      </c>
    </row>
    <row r="115" spans="1:8" x14ac:dyDescent="0.2">
      <c r="A115" t="s">
        <v>17</v>
      </c>
      <c r="C115">
        <v>142</v>
      </c>
      <c r="D115">
        <v>949</v>
      </c>
      <c r="E115">
        <v>958</v>
      </c>
      <c r="F115">
        <v>959</v>
      </c>
      <c r="G115">
        <v>8988677</v>
      </c>
      <c r="H115">
        <f t="shared" si="9"/>
        <v>3136.3143754361481</v>
      </c>
    </row>
    <row r="116" spans="1:8" x14ac:dyDescent="0.2">
      <c r="A116" s="15" t="s">
        <v>18</v>
      </c>
      <c r="C116">
        <v>93</v>
      </c>
      <c r="D116">
        <v>1229</v>
      </c>
      <c r="E116">
        <v>1271</v>
      </c>
      <c r="F116">
        <v>1281</v>
      </c>
      <c r="G116">
        <v>12109475</v>
      </c>
      <c r="H116">
        <f t="shared" si="9"/>
        <v>3202.7175350436391</v>
      </c>
    </row>
    <row r="117" spans="1:8" x14ac:dyDescent="0.2">
      <c r="A117" t="s">
        <v>19</v>
      </c>
      <c r="C117">
        <v>87</v>
      </c>
      <c r="D117">
        <v>2528</v>
      </c>
      <c r="E117">
        <v>2553</v>
      </c>
      <c r="F117">
        <v>2587</v>
      </c>
      <c r="G117">
        <v>28872248</v>
      </c>
      <c r="H117">
        <f t="shared" si="9"/>
        <v>3765.2905581637974</v>
      </c>
    </row>
    <row r="118" spans="1:8" x14ac:dyDescent="0.2">
      <c r="A118" t="s">
        <v>20</v>
      </c>
      <c r="C118">
        <v>19</v>
      </c>
      <c r="D118">
        <v>1197</v>
      </c>
      <c r="E118">
        <v>1227</v>
      </c>
      <c r="F118">
        <v>1231</v>
      </c>
      <c r="G118">
        <v>13680620</v>
      </c>
      <c r="H118">
        <f t="shared" si="9"/>
        <v>3742.9876880984953</v>
      </c>
    </row>
    <row r="119" spans="1:8" x14ac:dyDescent="0.2">
      <c r="A119" t="s">
        <v>21</v>
      </c>
      <c r="C119">
        <v>7</v>
      </c>
      <c r="D119">
        <v>1007</v>
      </c>
      <c r="E119">
        <v>1044</v>
      </c>
      <c r="F119">
        <v>1050</v>
      </c>
      <c r="G119">
        <v>15255154</v>
      </c>
      <c r="H119">
        <f t="shared" si="9"/>
        <v>4919.4305062882941</v>
      </c>
    </row>
    <row r="120" spans="1:8" x14ac:dyDescent="0.2">
      <c r="A120" s="1" t="s">
        <v>30</v>
      </c>
      <c r="C120">
        <v>4</v>
      </c>
      <c r="D120">
        <v>1187</v>
      </c>
      <c r="E120">
        <v>1178</v>
      </c>
      <c r="F120">
        <v>1189</v>
      </c>
      <c r="G120">
        <v>16147425</v>
      </c>
      <c r="H120">
        <f t="shared" si="9"/>
        <v>4543.4510410804724</v>
      </c>
    </row>
    <row r="123" spans="1:8" ht="15.75" x14ac:dyDescent="0.25">
      <c r="A123" s="21" t="s">
        <v>31</v>
      </c>
      <c r="B123" s="21"/>
      <c r="C123" s="21"/>
      <c r="D123" s="21"/>
      <c r="E123" s="21"/>
      <c r="F123" s="21"/>
      <c r="G123" s="21"/>
      <c r="H123" s="21"/>
    </row>
    <row r="124" spans="1:8" ht="15.75" x14ac:dyDescent="0.25">
      <c r="A124" s="19"/>
      <c r="B124" s="19"/>
      <c r="C124" s="19"/>
      <c r="D124" s="19"/>
      <c r="E124" s="19"/>
      <c r="F124" s="19"/>
      <c r="G124" s="19"/>
      <c r="H124" s="19"/>
    </row>
    <row r="125" spans="1:8" ht="15.75" x14ac:dyDescent="0.25">
      <c r="A125" s="20" t="s">
        <v>63</v>
      </c>
      <c r="B125" s="20"/>
      <c r="C125" s="20"/>
      <c r="D125" s="20"/>
      <c r="E125" s="20"/>
      <c r="F125" s="20"/>
      <c r="G125" s="20"/>
      <c r="H125" s="20"/>
    </row>
    <row r="126" spans="1:8" ht="15.75" x14ac:dyDescent="0.25">
      <c r="A126" s="4"/>
      <c r="B126" s="4"/>
      <c r="C126" s="4"/>
      <c r="D126" s="4"/>
      <c r="E126" s="4"/>
      <c r="F126" s="4"/>
      <c r="G126" s="5" t="s">
        <v>1</v>
      </c>
      <c r="H126" s="5" t="s">
        <v>2</v>
      </c>
    </row>
    <row r="127" spans="1:8" ht="15.75" x14ac:dyDescent="0.25">
      <c r="A127" s="4" t="s">
        <v>3</v>
      </c>
      <c r="B127" s="4"/>
      <c r="C127" s="5" t="s">
        <v>4</v>
      </c>
      <c r="D127" s="5"/>
      <c r="E127" s="5"/>
      <c r="F127" s="5"/>
      <c r="G127" s="5" t="s">
        <v>5</v>
      </c>
      <c r="H127" s="5" t="s">
        <v>6</v>
      </c>
    </row>
    <row r="128" spans="1:8" ht="15.75" x14ac:dyDescent="0.25">
      <c r="A128" s="4" t="s">
        <v>7</v>
      </c>
      <c r="B128" s="4"/>
      <c r="C128" s="5" t="s">
        <v>8</v>
      </c>
      <c r="D128" s="5" t="s">
        <v>9</v>
      </c>
      <c r="E128" s="5" t="s">
        <v>10</v>
      </c>
      <c r="F128" s="5" t="s">
        <v>11</v>
      </c>
      <c r="G128" s="5" t="s">
        <v>12</v>
      </c>
      <c r="H128" s="5" t="s">
        <v>13</v>
      </c>
    </row>
    <row r="131" spans="1:8" s="2" customFormat="1" ht="15.75" x14ac:dyDescent="0.25">
      <c r="A131" s="2" t="s">
        <v>14</v>
      </c>
      <c r="C131" s="2">
        <f>SUM(C133:C137)</f>
        <v>56</v>
      </c>
      <c r="D131" s="2">
        <f>SUM(D133:D137)</f>
        <v>309</v>
      </c>
      <c r="E131" s="2">
        <f>SUM(E133:E137)</f>
        <v>323</v>
      </c>
      <c r="F131" s="2">
        <f>SUM(F133:F137)</f>
        <v>331</v>
      </c>
      <c r="G131" s="14">
        <f>SUM(G133:G137)</f>
        <v>2923137</v>
      </c>
      <c r="H131" s="14">
        <f t="shared" ref="H131:H137" si="10">+G131/(F131+E131+D131)</f>
        <v>3035.4485981308412</v>
      </c>
    </row>
    <row r="133" spans="1:8" x14ac:dyDescent="0.2">
      <c r="A133" t="s">
        <v>15</v>
      </c>
      <c r="C133">
        <v>14</v>
      </c>
      <c r="D133">
        <v>17</v>
      </c>
      <c r="E133">
        <v>1</v>
      </c>
      <c r="F133">
        <v>0</v>
      </c>
      <c r="G133">
        <v>81023</v>
      </c>
      <c r="H133">
        <f>IFERROR(G133/(F133+E133+D133),0)</f>
        <v>4501.2777777777774</v>
      </c>
    </row>
    <row r="134" spans="1:8" x14ac:dyDescent="0.2">
      <c r="A134" t="s">
        <v>16</v>
      </c>
      <c r="C134">
        <v>19</v>
      </c>
      <c r="D134">
        <v>31</v>
      </c>
      <c r="E134">
        <v>34</v>
      </c>
      <c r="F134">
        <v>37</v>
      </c>
      <c r="G134">
        <v>378493</v>
      </c>
      <c r="H134">
        <f t="shared" si="10"/>
        <v>3710.7156862745096</v>
      </c>
    </row>
    <row r="135" spans="1:8" x14ac:dyDescent="0.2">
      <c r="A135" t="s">
        <v>17</v>
      </c>
      <c r="C135">
        <v>10</v>
      </c>
      <c r="D135">
        <v>50</v>
      </c>
      <c r="E135">
        <v>58</v>
      </c>
      <c r="F135">
        <v>59</v>
      </c>
      <c r="G135">
        <v>369738</v>
      </c>
      <c r="H135">
        <f t="shared" si="10"/>
        <v>2214</v>
      </c>
    </row>
    <row r="136" spans="1:8" x14ac:dyDescent="0.2">
      <c r="A136" s="15" t="s">
        <v>18</v>
      </c>
      <c r="C136">
        <v>9</v>
      </c>
      <c r="D136">
        <v>102</v>
      </c>
      <c r="E136">
        <v>114</v>
      </c>
      <c r="F136">
        <v>110</v>
      </c>
      <c r="G136">
        <v>930744</v>
      </c>
      <c r="H136">
        <f t="shared" si="10"/>
        <v>2855.0429447852762</v>
      </c>
    </row>
    <row r="137" spans="1:8" x14ac:dyDescent="0.2">
      <c r="A137" t="s">
        <v>52</v>
      </c>
      <c r="C137">
        <v>4</v>
      </c>
      <c r="D137">
        <v>109</v>
      </c>
      <c r="E137">
        <v>116</v>
      </c>
      <c r="F137">
        <v>125</v>
      </c>
      <c r="G137">
        <v>1163139</v>
      </c>
      <c r="H137">
        <f t="shared" si="10"/>
        <v>3323.2542857142857</v>
      </c>
    </row>
    <row r="138" spans="1:8" x14ac:dyDescent="0.2">
      <c r="E138" t="s">
        <v>27</v>
      </c>
    </row>
    <row r="140" spans="1:8" x14ac:dyDescent="0.2">
      <c r="A140" s="1" t="s">
        <v>62</v>
      </c>
      <c r="B140" s="1"/>
      <c r="C140" s="1"/>
      <c r="D140" s="1"/>
      <c r="E140" s="1"/>
      <c r="F140" s="1"/>
      <c r="G140" s="1"/>
      <c r="H140" s="1"/>
    </row>
    <row r="141" spans="1:8" x14ac:dyDescent="0.2">
      <c r="A141" s="1"/>
      <c r="B141" s="1"/>
      <c r="C141" s="1"/>
      <c r="D141" s="1"/>
      <c r="E141" s="1"/>
      <c r="F141" s="1"/>
      <c r="G141" s="1"/>
      <c r="H141" s="1"/>
    </row>
    <row r="143" spans="1:8" ht="15.75" x14ac:dyDescent="0.2">
      <c r="A143" s="22" t="s">
        <v>70</v>
      </c>
      <c r="B143" s="23"/>
      <c r="C143" s="23"/>
      <c r="D143" s="23"/>
      <c r="E143" s="23"/>
      <c r="F143" s="23"/>
      <c r="G143" s="23"/>
      <c r="H143" s="23"/>
    </row>
    <row r="144" spans="1:8" ht="15.75" x14ac:dyDescent="0.2">
      <c r="A144" s="22" t="s">
        <v>61</v>
      </c>
      <c r="B144" s="23"/>
      <c r="C144" s="23"/>
      <c r="D144" s="23"/>
      <c r="E144" s="23"/>
      <c r="F144" s="23"/>
      <c r="G144" s="23"/>
      <c r="H144" s="23"/>
    </row>
    <row r="145" spans="1:8" x14ac:dyDescent="0.2">
      <c r="A145" s="3"/>
      <c r="B145" s="3"/>
      <c r="C145" s="3"/>
      <c r="D145" s="3"/>
      <c r="E145" s="3"/>
      <c r="F145" s="3"/>
      <c r="G145" s="3"/>
      <c r="H145" s="3"/>
    </row>
    <row r="146" spans="1:8" ht="15.75" x14ac:dyDescent="0.25">
      <c r="A146" s="21" t="s">
        <v>32</v>
      </c>
      <c r="B146" s="21"/>
      <c r="C146" s="21"/>
      <c r="D146" s="21"/>
      <c r="E146" s="21"/>
      <c r="F146" s="21"/>
      <c r="G146" s="21"/>
      <c r="H146" s="21"/>
    </row>
    <row r="147" spans="1:8" ht="15.75" x14ac:dyDescent="0.25">
      <c r="A147" s="19"/>
      <c r="B147" s="19"/>
      <c r="C147" s="19"/>
      <c r="D147" s="19"/>
      <c r="E147" s="19"/>
      <c r="F147" s="19"/>
      <c r="G147" s="19"/>
      <c r="H147" s="19"/>
    </row>
    <row r="148" spans="1:8" ht="15.75" x14ac:dyDescent="0.25">
      <c r="A148" s="20" t="s">
        <v>63</v>
      </c>
      <c r="B148" s="20"/>
      <c r="C148" s="20"/>
      <c r="D148" s="20"/>
      <c r="E148" s="20"/>
      <c r="F148" s="20"/>
      <c r="G148" s="20"/>
      <c r="H148" s="20"/>
    </row>
    <row r="149" spans="1:8" ht="15.75" x14ac:dyDescent="0.25">
      <c r="A149" s="4"/>
      <c r="B149" s="4"/>
      <c r="C149" s="4"/>
      <c r="D149" s="4"/>
      <c r="E149" s="4"/>
      <c r="F149" s="4"/>
      <c r="G149" s="5" t="s">
        <v>1</v>
      </c>
      <c r="H149" s="5" t="s">
        <v>2</v>
      </c>
    </row>
    <row r="150" spans="1:8" ht="15.75" x14ac:dyDescent="0.25">
      <c r="A150" s="4" t="s">
        <v>3</v>
      </c>
      <c r="B150" s="4"/>
      <c r="C150" s="5" t="s">
        <v>4</v>
      </c>
      <c r="D150" s="5"/>
      <c r="E150" s="5"/>
      <c r="F150" s="5"/>
      <c r="G150" s="5" t="s">
        <v>5</v>
      </c>
      <c r="H150" s="5" t="s">
        <v>6</v>
      </c>
    </row>
    <row r="151" spans="1:8" ht="15.75" x14ac:dyDescent="0.25">
      <c r="A151" s="4" t="s">
        <v>7</v>
      </c>
      <c r="B151" s="4"/>
      <c r="C151" s="5" t="s">
        <v>8</v>
      </c>
      <c r="D151" s="5" t="s">
        <v>9</v>
      </c>
      <c r="E151" s="5" t="s">
        <v>10</v>
      </c>
      <c r="F151" s="5" t="s">
        <v>11</v>
      </c>
      <c r="G151" s="5" t="s">
        <v>12</v>
      </c>
      <c r="H151" s="5" t="s">
        <v>13</v>
      </c>
    </row>
    <row r="154" spans="1:8" s="2" customFormat="1" ht="15.75" x14ac:dyDescent="0.25">
      <c r="A154" s="2" t="s">
        <v>14</v>
      </c>
      <c r="C154" s="2">
        <f>SUM(C156:C165)</f>
        <v>9983</v>
      </c>
      <c r="D154" s="2">
        <f>SUM(D156:D165)</f>
        <v>139403</v>
      </c>
      <c r="E154" s="2">
        <f>SUM(E156:E165)</f>
        <v>140800</v>
      </c>
      <c r="F154" s="2">
        <f>SUM(F156:F165)</f>
        <v>141196</v>
      </c>
      <c r="G154" s="14">
        <f>SUM(G156:G165)</f>
        <v>1991130276</v>
      </c>
      <c r="H154" s="14">
        <f t="shared" ref="H154:H165" si="11">+G154/(F154+E154+D154)</f>
        <v>4725.0474633304775</v>
      </c>
    </row>
    <row r="156" spans="1:8" x14ac:dyDescent="0.2">
      <c r="A156" t="s">
        <v>15</v>
      </c>
      <c r="C156">
        <v>1533</v>
      </c>
      <c r="D156">
        <v>1387</v>
      </c>
      <c r="E156">
        <v>1164</v>
      </c>
      <c r="F156">
        <v>0</v>
      </c>
      <c r="G156">
        <v>11426894</v>
      </c>
      <c r="H156">
        <f t="shared" si="11"/>
        <v>4479.3782830262644</v>
      </c>
    </row>
    <row r="157" spans="1:8" x14ac:dyDescent="0.2">
      <c r="A157" t="s">
        <v>16</v>
      </c>
      <c r="C157">
        <v>4552</v>
      </c>
      <c r="D157">
        <v>7841</v>
      </c>
      <c r="E157">
        <v>7997</v>
      </c>
      <c r="F157">
        <v>7970</v>
      </c>
      <c r="G157">
        <v>121055963</v>
      </c>
      <c r="H157">
        <f t="shared" si="11"/>
        <v>5084.6758652553763</v>
      </c>
    </row>
    <row r="158" spans="1:8" x14ac:dyDescent="0.2">
      <c r="A158" t="s">
        <v>17</v>
      </c>
      <c r="C158">
        <v>1330</v>
      </c>
      <c r="D158">
        <v>8758</v>
      </c>
      <c r="E158">
        <v>8827</v>
      </c>
      <c r="F158">
        <v>8859</v>
      </c>
      <c r="G158">
        <v>107747067</v>
      </c>
      <c r="H158">
        <f t="shared" si="11"/>
        <v>4074.5373997882316</v>
      </c>
    </row>
    <row r="159" spans="1:8" x14ac:dyDescent="0.2">
      <c r="A159" t="s">
        <v>18</v>
      </c>
      <c r="C159">
        <v>1177</v>
      </c>
      <c r="D159">
        <v>15847</v>
      </c>
      <c r="E159">
        <v>15937</v>
      </c>
      <c r="F159">
        <v>16146</v>
      </c>
      <c r="G159">
        <v>195239294</v>
      </c>
      <c r="H159">
        <f t="shared" si="11"/>
        <v>4073.4257041518881</v>
      </c>
    </row>
    <row r="160" spans="1:8" x14ac:dyDescent="0.2">
      <c r="A160" t="s">
        <v>19</v>
      </c>
      <c r="C160">
        <v>853</v>
      </c>
      <c r="D160">
        <v>25095</v>
      </c>
      <c r="E160">
        <v>25288</v>
      </c>
      <c r="F160">
        <v>25495</v>
      </c>
      <c r="G160">
        <v>291977431</v>
      </c>
      <c r="H160">
        <f t="shared" si="11"/>
        <v>3847.9853317167031</v>
      </c>
    </row>
    <row r="161" spans="1:8" x14ac:dyDescent="0.2">
      <c r="A161" t="s">
        <v>20</v>
      </c>
      <c r="C161">
        <v>335</v>
      </c>
      <c r="D161">
        <v>22753</v>
      </c>
      <c r="E161">
        <v>22983</v>
      </c>
      <c r="F161">
        <v>23096</v>
      </c>
      <c r="G161">
        <v>274432379</v>
      </c>
      <c r="H161">
        <f t="shared" si="11"/>
        <v>3986.9883048582055</v>
      </c>
    </row>
    <row r="162" spans="1:8" x14ac:dyDescent="0.2">
      <c r="A162" t="s">
        <v>21</v>
      </c>
      <c r="C162">
        <v>162</v>
      </c>
      <c r="D162">
        <v>23490</v>
      </c>
      <c r="E162">
        <v>23839</v>
      </c>
      <c r="F162">
        <v>23979</v>
      </c>
      <c r="G162">
        <v>333804221</v>
      </c>
      <c r="H162">
        <f t="shared" si="11"/>
        <v>4681.1608935883769</v>
      </c>
    </row>
    <row r="163" spans="1:8" x14ac:dyDescent="0.2">
      <c r="A163" t="s">
        <v>22</v>
      </c>
      <c r="C163">
        <v>24</v>
      </c>
      <c r="D163">
        <v>8129</v>
      </c>
      <c r="E163">
        <v>8226</v>
      </c>
      <c r="F163">
        <v>8555</v>
      </c>
      <c r="G163">
        <v>137515158</v>
      </c>
      <c r="H163">
        <f t="shared" si="11"/>
        <v>5520.4800481734246</v>
      </c>
    </row>
    <row r="164" spans="1:8" x14ac:dyDescent="0.2">
      <c r="A164" t="s">
        <v>23</v>
      </c>
      <c r="C164">
        <v>13</v>
      </c>
      <c r="D164">
        <v>8582</v>
      </c>
      <c r="E164">
        <v>8932</v>
      </c>
      <c r="F164">
        <v>9455</v>
      </c>
      <c r="G164">
        <v>113602624</v>
      </c>
      <c r="H164">
        <f t="shared" si="11"/>
        <v>4212.3409840928471</v>
      </c>
    </row>
    <row r="165" spans="1:8" x14ac:dyDescent="0.2">
      <c r="A165" t="s">
        <v>24</v>
      </c>
      <c r="C165">
        <v>4</v>
      </c>
      <c r="D165">
        <v>17521</v>
      </c>
      <c r="E165">
        <v>17607</v>
      </c>
      <c r="F165">
        <v>17641</v>
      </c>
      <c r="G165">
        <v>404329245</v>
      </c>
      <c r="H165">
        <f t="shared" si="11"/>
        <v>7662.2495214993651</v>
      </c>
    </row>
    <row r="168" spans="1:8" ht="15.75" x14ac:dyDescent="0.25">
      <c r="A168" s="21" t="s">
        <v>33</v>
      </c>
      <c r="B168" s="21"/>
      <c r="C168" s="21"/>
      <c r="D168" s="21"/>
      <c r="E168" s="21"/>
      <c r="F168" s="21"/>
      <c r="G168" s="21"/>
      <c r="H168" s="21"/>
    </row>
    <row r="169" spans="1:8" ht="15.75" x14ac:dyDescent="0.25">
      <c r="A169" s="19"/>
      <c r="B169" s="19"/>
      <c r="C169" s="19"/>
      <c r="D169" s="19"/>
      <c r="E169" s="19"/>
      <c r="F169" s="19"/>
      <c r="G169" s="19"/>
      <c r="H169" s="19"/>
    </row>
    <row r="170" spans="1:8" ht="15.75" x14ac:dyDescent="0.25">
      <c r="A170" s="20" t="s">
        <v>63</v>
      </c>
      <c r="B170" s="20"/>
      <c r="C170" s="20"/>
      <c r="D170" s="20"/>
      <c r="E170" s="20"/>
      <c r="F170" s="20"/>
      <c r="G170" s="20"/>
      <c r="H170" s="20"/>
    </row>
    <row r="171" spans="1:8" ht="15.75" x14ac:dyDescent="0.25">
      <c r="A171" s="4"/>
      <c r="B171" s="4"/>
      <c r="C171" s="4"/>
      <c r="D171" s="4"/>
      <c r="E171" s="4"/>
      <c r="F171" s="4"/>
      <c r="G171" s="5" t="s">
        <v>1</v>
      </c>
      <c r="H171" s="5" t="s">
        <v>2</v>
      </c>
    </row>
    <row r="172" spans="1:8" ht="15.75" x14ac:dyDescent="0.25">
      <c r="A172" s="4" t="s">
        <v>3</v>
      </c>
      <c r="B172" s="4"/>
      <c r="C172" s="5" t="s">
        <v>4</v>
      </c>
      <c r="D172" s="5"/>
      <c r="E172" s="5"/>
      <c r="F172" s="5"/>
      <c r="G172" s="5" t="s">
        <v>5</v>
      </c>
      <c r="H172" s="5" t="s">
        <v>6</v>
      </c>
    </row>
    <row r="173" spans="1:8" ht="15.75" x14ac:dyDescent="0.25">
      <c r="A173" s="4" t="s">
        <v>7</v>
      </c>
      <c r="B173" s="4"/>
      <c r="C173" s="5" t="s">
        <v>8</v>
      </c>
      <c r="D173" s="5" t="s">
        <v>9</v>
      </c>
      <c r="E173" s="5" t="s">
        <v>10</v>
      </c>
      <c r="F173" s="5" t="s">
        <v>11</v>
      </c>
      <c r="G173" s="5" t="s">
        <v>12</v>
      </c>
      <c r="H173" s="5" t="s">
        <v>13</v>
      </c>
    </row>
    <row r="176" spans="1:8" s="2" customFormat="1" ht="15.75" x14ac:dyDescent="0.25">
      <c r="A176" s="2" t="s">
        <v>14</v>
      </c>
      <c r="C176" s="2">
        <f>SUM(C178:C185)</f>
        <v>817</v>
      </c>
      <c r="D176" s="2">
        <f>SUM(D178:D185)</f>
        <v>8436</v>
      </c>
      <c r="E176" s="2">
        <f>SUM(E178:E185)</f>
        <v>8597</v>
      </c>
      <c r="F176" s="2">
        <f>SUM(F178:F185)</f>
        <v>8600</v>
      </c>
      <c r="G176" s="14">
        <f>SUM(G178:G185)</f>
        <v>123938946</v>
      </c>
      <c r="H176" s="14">
        <f t="shared" ref="H176:H184" si="12">+G176/(F176+E176+D176)</f>
        <v>4835.1322904068975</v>
      </c>
    </row>
    <row r="178" spans="1:8" x14ac:dyDescent="0.2">
      <c r="A178" t="s">
        <v>15</v>
      </c>
      <c r="C178">
        <v>94</v>
      </c>
      <c r="D178">
        <v>31</v>
      </c>
      <c r="E178">
        <v>24</v>
      </c>
      <c r="F178">
        <v>0</v>
      </c>
      <c r="G178">
        <v>282460</v>
      </c>
      <c r="H178">
        <f t="shared" si="12"/>
        <v>5135.636363636364</v>
      </c>
    </row>
    <row r="179" spans="1:8" x14ac:dyDescent="0.2">
      <c r="A179" t="s">
        <v>16</v>
      </c>
      <c r="C179">
        <v>376</v>
      </c>
      <c r="D179">
        <v>710</v>
      </c>
      <c r="E179">
        <v>719</v>
      </c>
      <c r="F179">
        <v>723</v>
      </c>
      <c r="G179">
        <v>8029094</v>
      </c>
      <c r="H179">
        <f t="shared" si="12"/>
        <v>3730.9916356877325</v>
      </c>
    </row>
    <row r="180" spans="1:8" x14ac:dyDescent="0.2">
      <c r="A180" t="s">
        <v>17</v>
      </c>
      <c r="C180">
        <v>147</v>
      </c>
      <c r="D180">
        <v>932</v>
      </c>
      <c r="E180">
        <v>950</v>
      </c>
      <c r="F180">
        <v>972</v>
      </c>
      <c r="G180">
        <v>11493541</v>
      </c>
      <c r="H180">
        <f t="shared" si="12"/>
        <v>4027.1692361597757</v>
      </c>
    </row>
    <row r="181" spans="1:8" x14ac:dyDescent="0.2">
      <c r="A181" t="s">
        <v>18</v>
      </c>
      <c r="C181">
        <v>89</v>
      </c>
      <c r="D181">
        <v>1191</v>
      </c>
      <c r="E181">
        <v>1208</v>
      </c>
      <c r="F181">
        <v>1215</v>
      </c>
      <c r="G181">
        <v>15321328</v>
      </c>
      <c r="H181">
        <f t="shared" si="12"/>
        <v>4239.4377421140007</v>
      </c>
    </row>
    <row r="182" spans="1:8" x14ac:dyDescent="0.2">
      <c r="A182" t="s">
        <v>19</v>
      </c>
      <c r="C182">
        <v>77</v>
      </c>
      <c r="D182">
        <v>2191</v>
      </c>
      <c r="E182">
        <v>2286</v>
      </c>
      <c r="F182">
        <v>2253</v>
      </c>
      <c r="G182">
        <v>32087554</v>
      </c>
      <c r="H182">
        <f t="shared" si="12"/>
        <v>4767.8386329866271</v>
      </c>
    </row>
    <row r="183" spans="1:8" x14ac:dyDescent="0.2">
      <c r="A183" t="s">
        <v>20</v>
      </c>
      <c r="C183">
        <v>29</v>
      </c>
      <c r="D183">
        <v>2040</v>
      </c>
      <c r="E183">
        <v>2069</v>
      </c>
      <c r="F183">
        <v>2070</v>
      </c>
      <c r="G183">
        <v>34345950</v>
      </c>
      <c r="H183">
        <f t="shared" si="12"/>
        <v>5558.4965204725686</v>
      </c>
    </row>
    <row r="184" spans="1:8" x14ac:dyDescent="0.2">
      <c r="A184" s="1" t="s">
        <v>34</v>
      </c>
      <c r="C184">
        <v>5</v>
      </c>
      <c r="D184">
        <v>1341</v>
      </c>
      <c r="E184">
        <v>1341</v>
      </c>
      <c r="F184">
        <v>1367</v>
      </c>
      <c r="G184">
        <v>22379019</v>
      </c>
      <c r="H184">
        <f t="shared" si="12"/>
        <v>5527.0484070140774</v>
      </c>
    </row>
    <row r="186" spans="1:8" x14ac:dyDescent="0.2">
      <c r="A186" s="1" t="s">
        <v>62</v>
      </c>
    </row>
    <row r="187" spans="1:8" x14ac:dyDescent="0.2">
      <c r="B187" s="1"/>
      <c r="C187" s="1"/>
      <c r="D187" s="1"/>
      <c r="E187" s="1"/>
      <c r="F187" s="1"/>
      <c r="G187" s="1"/>
      <c r="H187" s="1"/>
    </row>
    <row r="189" spans="1:8" ht="15.75" x14ac:dyDescent="0.2">
      <c r="A189" s="22" t="s">
        <v>70</v>
      </c>
      <c r="B189" s="23"/>
      <c r="C189" s="23"/>
      <c r="D189" s="23"/>
      <c r="E189" s="23"/>
      <c r="F189" s="23"/>
      <c r="G189" s="23"/>
      <c r="H189" s="23"/>
    </row>
    <row r="190" spans="1:8" ht="15.75" x14ac:dyDescent="0.2">
      <c r="A190" s="22" t="s">
        <v>61</v>
      </c>
      <c r="B190" s="23"/>
      <c r="C190" s="23"/>
      <c r="D190" s="23"/>
      <c r="E190" s="23"/>
      <c r="F190" s="23"/>
      <c r="G190" s="23"/>
      <c r="H190" s="23"/>
    </row>
    <row r="191" spans="1:8" x14ac:dyDescent="0.2">
      <c r="A191" s="3"/>
      <c r="B191" s="3"/>
      <c r="C191" s="3"/>
      <c r="D191" s="3"/>
      <c r="E191" s="3"/>
      <c r="F191" s="3"/>
      <c r="G191" s="3"/>
      <c r="H191" s="3"/>
    </row>
    <row r="192" spans="1:8" ht="15.75" x14ac:dyDescent="0.25">
      <c r="A192" s="21" t="s">
        <v>35</v>
      </c>
      <c r="B192" s="21"/>
      <c r="C192" s="21"/>
      <c r="D192" s="21"/>
      <c r="E192" s="21"/>
      <c r="F192" s="21"/>
      <c r="G192" s="21"/>
      <c r="H192" s="21"/>
    </row>
    <row r="193" spans="1:8" ht="15.75" x14ac:dyDescent="0.25">
      <c r="A193" s="19"/>
      <c r="B193" s="19"/>
      <c r="C193" s="19"/>
      <c r="D193" s="19"/>
      <c r="E193" s="19"/>
      <c r="F193" s="19"/>
      <c r="G193" s="19"/>
      <c r="H193" s="19"/>
    </row>
    <row r="194" spans="1:8" ht="15.75" x14ac:dyDescent="0.25">
      <c r="A194" s="20" t="s">
        <v>63</v>
      </c>
      <c r="B194" s="20"/>
      <c r="C194" s="20"/>
      <c r="D194" s="20"/>
      <c r="E194" s="20"/>
      <c r="F194" s="20"/>
      <c r="G194" s="20"/>
      <c r="H194" s="20"/>
    </row>
    <row r="195" spans="1:8" ht="15.75" x14ac:dyDescent="0.25">
      <c r="A195" s="4"/>
      <c r="B195" s="4"/>
      <c r="C195" s="4"/>
      <c r="D195" s="4"/>
      <c r="E195" s="4"/>
      <c r="F195" s="4"/>
      <c r="G195" s="5" t="s">
        <v>1</v>
      </c>
      <c r="H195" s="5" t="s">
        <v>2</v>
      </c>
    </row>
    <row r="196" spans="1:8" ht="15.75" x14ac:dyDescent="0.25">
      <c r="A196" s="4" t="s">
        <v>3</v>
      </c>
      <c r="B196" s="4"/>
      <c r="C196" s="5" t="s">
        <v>4</v>
      </c>
      <c r="D196" s="5"/>
      <c r="E196" s="5"/>
      <c r="F196" s="5"/>
      <c r="G196" s="5" t="s">
        <v>5</v>
      </c>
      <c r="H196" s="5" t="s">
        <v>6</v>
      </c>
    </row>
    <row r="197" spans="1:8" ht="15.75" x14ac:dyDescent="0.25">
      <c r="A197" s="4" t="s">
        <v>7</v>
      </c>
      <c r="B197" s="4"/>
      <c r="C197" s="5" t="s">
        <v>8</v>
      </c>
      <c r="D197" s="5" t="s">
        <v>9</v>
      </c>
      <c r="E197" s="5" t="s">
        <v>10</v>
      </c>
      <c r="F197" s="5" t="s">
        <v>11</v>
      </c>
      <c r="G197" s="5" t="s">
        <v>12</v>
      </c>
      <c r="H197" s="5" t="s">
        <v>13</v>
      </c>
    </row>
    <row r="200" spans="1:8" s="2" customFormat="1" ht="15.75" x14ac:dyDescent="0.25">
      <c r="A200" s="2" t="s">
        <v>14</v>
      </c>
      <c r="C200" s="2">
        <f>SUM(C202:C209)</f>
        <v>267</v>
      </c>
      <c r="D200" s="2">
        <f>SUM(D202:D209)</f>
        <v>3597</v>
      </c>
      <c r="E200" s="2">
        <f>SUM(E202:E209)</f>
        <v>3630</v>
      </c>
      <c r="F200" s="2">
        <f>SUM(F202:F209)</f>
        <v>3677</v>
      </c>
      <c r="G200" s="14">
        <f>SUM(G202:G209)</f>
        <v>47561476</v>
      </c>
      <c r="H200" s="14">
        <f t="shared" ref="H200:H208" si="13">+G200/(F200+E200+D200)</f>
        <v>4361.8374908290534</v>
      </c>
    </row>
    <row r="201" spans="1:8" x14ac:dyDescent="0.2">
      <c r="F201" t="s">
        <v>27</v>
      </c>
    </row>
    <row r="202" spans="1:8" x14ac:dyDescent="0.2">
      <c r="A202" t="s">
        <v>15</v>
      </c>
      <c r="C202">
        <v>25</v>
      </c>
      <c r="D202">
        <v>11</v>
      </c>
      <c r="E202">
        <v>5</v>
      </c>
      <c r="F202">
        <v>0</v>
      </c>
      <c r="G202">
        <v>26851</v>
      </c>
      <c r="H202">
        <f t="shared" si="13"/>
        <v>1678.1875</v>
      </c>
    </row>
    <row r="203" spans="1:8" x14ac:dyDescent="0.2">
      <c r="A203" t="s">
        <v>16</v>
      </c>
      <c r="C203">
        <v>112</v>
      </c>
      <c r="D203">
        <v>223</v>
      </c>
      <c r="E203">
        <v>229</v>
      </c>
      <c r="F203">
        <v>238</v>
      </c>
      <c r="G203">
        <v>2715971</v>
      </c>
      <c r="H203">
        <f t="shared" si="13"/>
        <v>3936.1898550724636</v>
      </c>
    </row>
    <row r="204" spans="1:8" x14ac:dyDescent="0.2">
      <c r="A204" t="s">
        <v>17</v>
      </c>
      <c r="C204">
        <v>47</v>
      </c>
      <c r="D204">
        <v>304</v>
      </c>
      <c r="E204">
        <v>302</v>
      </c>
      <c r="F204">
        <v>303</v>
      </c>
      <c r="G204">
        <v>2814339</v>
      </c>
      <c r="H204">
        <f t="shared" si="13"/>
        <v>3096.082508250825</v>
      </c>
    </row>
    <row r="205" spans="1:8" x14ac:dyDescent="0.2">
      <c r="A205" s="15" t="s">
        <v>18</v>
      </c>
      <c r="C205">
        <v>38</v>
      </c>
      <c r="D205">
        <v>560</v>
      </c>
      <c r="E205">
        <v>559</v>
      </c>
      <c r="F205">
        <v>559</v>
      </c>
      <c r="G205">
        <v>4615204</v>
      </c>
      <c r="H205">
        <f t="shared" si="13"/>
        <v>2750.4195470798568</v>
      </c>
    </row>
    <row r="206" spans="1:8" x14ac:dyDescent="0.2">
      <c r="A206" t="s">
        <v>19</v>
      </c>
      <c r="C206">
        <v>29</v>
      </c>
      <c r="D206">
        <v>769</v>
      </c>
      <c r="E206">
        <v>778</v>
      </c>
      <c r="F206">
        <v>805</v>
      </c>
      <c r="G206">
        <v>6979703</v>
      </c>
      <c r="H206">
        <f t="shared" si="13"/>
        <v>2967.5607993197277</v>
      </c>
    </row>
    <row r="207" spans="1:8" x14ac:dyDescent="0.2">
      <c r="A207" t="s">
        <v>20</v>
      </c>
      <c r="C207">
        <v>8</v>
      </c>
      <c r="D207">
        <v>491</v>
      </c>
      <c r="E207">
        <v>488</v>
      </c>
      <c r="F207">
        <v>493</v>
      </c>
      <c r="G207">
        <v>6892291</v>
      </c>
      <c r="H207">
        <f t="shared" si="13"/>
        <v>4682.262907608696</v>
      </c>
    </row>
    <row r="208" spans="1:8" x14ac:dyDescent="0.2">
      <c r="A208" s="1" t="s">
        <v>34</v>
      </c>
      <c r="C208">
        <v>8</v>
      </c>
      <c r="D208">
        <v>1239</v>
      </c>
      <c r="E208">
        <v>1269</v>
      </c>
      <c r="F208">
        <v>1279</v>
      </c>
      <c r="G208">
        <v>23517117</v>
      </c>
      <c r="H208">
        <f t="shared" si="13"/>
        <v>6209.9595986268814</v>
      </c>
    </row>
    <row r="211" spans="1:8" ht="15.75" x14ac:dyDescent="0.25">
      <c r="A211" s="21" t="s">
        <v>36</v>
      </c>
      <c r="B211" s="21"/>
      <c r="C211" s="21"/>
      <c r="D211" s="21"/>
      <c r="E211" s="21"/>
      <c r="F211" s="21"/>
      <c r="G211" s="21"/>
      <c r="H211" s="21"/>
    </row>
    <row r="212" spans="1:8" ht="15.75" x14ac:dyDescent="0.25">
      <c r="A212" s="19"/>
      <c r="B212" s="19"/>
      <c r="C212" s="19"/>
      <c r="D212" s="19"/>
      <c r="E212" s="19"/>
      <c r="F212" s="19"/>
      <c r="G212" s="19"/>
      <c r="H212" s="19"/>
    </row>
    <row r="213" spans="1:8" ht="15.75" x14ac:dyDescent="0.25">
      <c r="A213" s="20" t="s">
        <v>63</v>
      </c>
      <c r="B213" s="20"/>
      <c r="C213" s="20"/>
      <c r="D213" s="20"/>
      <c r="E213" s="20"/>
      <c r="F213" s="20"/>
      <c r="G213" s="20"/>
      <c r="H213" s="20"/>
    </row>
    <row r="214" spans="1:8" ht="15.75" x14ac:dyDescent="0.25">
      <c r="A214" s="4"/>
      <c r="B214" s="4"/>
      <c r="C214" s="4"/>
      <c r="D214" s="4"/>
      <c r="E214" s="4"/>
      <c r="F214" s="4"/>
      <c r="G214" s="5" t="s">
        <v>1</v>
      </c>
      <c r="H214" s="5" t="s">
        <v>2</v>
      </c>
    </row>
    <row r="215" spans="1:8" ht="15.75" x14ac:dyDescent="0.25">
      <c r="A215" s="4" t="s">
        <v>3</v>
      </c>
      <c r="B215" s="4"/>
      <c r="C215" s="5" t="s">
        <v>4</v>
      </c>
      <c r="D215" s="5"/>
      <c r="E215" s="5"/>
      <c r="F215" s="5"/>
      <c r="G215" s="5" t="s">
        <v>5</v>
      </c>
      <c r="H215" s="5" t="s">
        <v>6</v>
      </c>
    </row>
    <row r="216" spans="1:8" ht="15.75" x14ac:dyDescent="0.25">
      <c r="A216" s="4" t="s">
        <v>7</v>
      </c>
      <c r="B216" s="4"/>
      <c r="C216" s="5" t="s">
        <v>8</v>
      </c>
      <c r="D216" s="5" t="s">
        <v>9</v>
      </c>
      <c r="E216" s="5" t="s">
        <v>10</v>
      </c>
      <c r="F216" s="5" t="s">
        <v>11</v>
      </c>
      <c r="G216" s="5" t="s">
        <v>12</v>
      </c>
      <c r="H216" s="5" t="s">
        <v>13</v>
      </c>
    </row>
    <row r="219" spans="1:8" s="2" customFormat="1" ht="15.75" x14ac:dyDescent="0.25">
      <c r="A219" s="2" t="s">
        <v>14</v>
      </c>
      <c r="C219" s="2">
        <f>SUM(C221:C226)</f>
        <v>274</v>
      </c>
      <c r="D219" s="2">
        <f>SUM(D221:D226)</f>
        <v>1804</v>
      </c>
      <c r="E219" s="2">
        <f>SUM(E221:E226)</f>
        <v>1866</v>
      </c>
      <c r="F219" s="2">
        <f>SUM(F221:F226)</f>
        <v>2088</v>
      </c>
      <c r="G219" s="14">
        <f>SUM(G221:G226)</f>
        <v>18967157</v>
      </c>
      <c r="H219" s="14">
        <f t="shared" ref="H219:H226" si="14">+G219/(F219+E219+D219)</f>
        <v>3294.0529697811739</v>
      </c>
    </row>
    <row r="221" spans="1:8" x14ac:dyDescent="0.2">
      <c r="A221" t="s">
        <v>15</v>
      </c>
      <c r="C221">
        <v>36</v>
      </c>
      <c r="D221">
        <v>18</v>
      </c>
      <c r="E221">
        <v>3</v>
      </c>
      <c r="F221">
        <v>0</v>
      </c>
      <c r="G221">
        <v>61009</v>
      </c>
      <c r="H221">
        <f t="shared" si="14"/>
        <v>2905.1904761904761</v>
      </c>
    </row>
    <row r="222" spans="1:8" x14ac:dyDescent="0.2">
      <c r="A222" t="s">
        <v>16</v>
      </c>
      <c r="C222">
        <v>127</v>
      </c>
      <c r="D222">
        <v>234</v>
      </c>
      <c r="E222">
        <v>236</v>
      </c>
      <c r="F222">
        <v>261</v>
      </c>
      <c r="G222">
        <v>2097822</v>
      </c>
      <c r="H222">
        <f t="shared" si="14"/>
        <v>2869.7975376196991</v>
      </c>
    </row>
    <row r="223" spans="1:8" x14ac:dyDescent="0.2">
      <c r="A223" t="s">
        <v>17</v>
      </c>
      <c r="C223">
        <v>63</v>
      </c>
      <c r="D223">
        <v>357</v>
      </c>
      <c r="E223">
        <v>374</v>
      </c>
      <c r="F223">
        <v>403</v>
      </c>
      <c r="G223">
        <v>3157904</v>
      </c>
      <c r="H223">
        <f t="shared" si="14"/>
        <v>2784.747795414462</v>
      </c>
    </row>
    <row r="224" spans="1:8" x14ac:dyDescent="0.2">
      <c r="A224" s="15" t="s">
        <v>18</v>
      </c>
      <c r="C224">
        <v>28</v>
      </c>
      <c r="D224">
        <v>324</v>
      </c>
      <c r="E224">
        <v>330</v>
      </c>
      <c r="F224">
        <v>401</v>
      </c>
      <c r="G224">
        <v>3504955</v>
      </c>
      <c r="H224">
        <f t="shared" si="14"/>
        <v>3322.2322274881517</v>
      </c>
    </row>
    <row r="225" spans="1:8" x14ac:dyDescent="0.2">
      <c r="A225" s="1" t="s">
        <v>54</v>
      </c>
      <c r="C225">
        <v>16</v>
      </c>
      <c r="D225">
        <v>331</v>
      </c>
      <c r="E225">
        <v>348</v>
      </c>
      <c r="F225">
        <v>409</v>
      </c>
      <c r="G225">
        <v>3217348</v>
      </c>
      <c r="H225">
        <f t="shared" si="14"/>
        <v>2957.1213235294117</v>
      </c>
    </row>
    <row r="226" spans="1:8" x14ac:dyDescent="0.2">
      <c r="A226" s="1" t="s">
        <v>20</v>
      </c>
      <c r="C226" s="1">
        <v>4</v>
      </c>
      <c r="D226" s="1">
        <v>540</v>
      </c>
      <c r="E226" s="1">
        <v>575</v>
      </c>
      <c r="F226" s="1">
        <v>614</v>
      </c>
      <c r="G226" s="1">
        <v>6928119</v>
      </c>
      <c r="H226">
        <f t="shared" si="14"/>
        <v>4007.0092539039906</v>
      </c>
    </row>
    <row r="227" spans="1:8" x14ac:dyDescent="0.2">
      <c r="D227" t="s">
        <v>27</v>
      </c>
    </row>
    <row r="229" spans="1:8" x14ac:dyDescent="0.2">
      <c r="A229" s="1" t="s">
        <v>62</v>
      </c>
      <c r="B229" s="1"/>
      <c r="C229" s="1"/>
      <c r="D229" s="1"/>
      <c r="E229" s="1"/>
      <c r="F229" s="1"/>
      <c r="G229" s="1"/>
      <c r="H229" s="1"/>
    </row>
    <row r="230" spans="1:8" x14ac:dyDescent="0.2">
      <c r="A230" s="1"/>
      <c r="B230" s="1"/>
      <c r="C230" s="1"/>
      <c r="D230" s="1"/>
      <c r="E230" s="1"/>
      <c r="F230" s="1"/>
      <c r="G230" s="1"/>
      <c r="H230" s="1"/>
    </row>
    <row r="232" spans="1:8" ht="15.75" x14ac:dyDescent="0.2">
      <c r="A232" s="22" t="s">
        <v>70</v>
      </c>
      <c r="B232" s="23"/>
      <c r="C232" s="23"/>
      <c r="D232" s="23"/>
      <c r="E232" s="23"/>
      <c r="F232" s="23"/>
      <c r="G232" s="23"/>
      <c r="H232" s="23"/>
    </row>
    <row r="233" spans="1:8" ht="15.75" x14ac:dyDescent="0.2">
      <c r="A233" s="22" t="s">
        <v>61</v>
      </c>
      <c r="B233" s="23"/>
      <c r="C233" s="23"/>
      <c r="D233" s="23"/>
      <c r="E233" s="23"/>
      <c r="F233" s="23"/>
      <c r="G233" s="23"/>
      <c r="H233" s="23"/>
    </row>
    <row r="234" spans="1:8" x14ac:dyDescent="0.2">
      <c r="A234" s="3"/>
      <c r="B234" s="3"/>
      <c r="C234" s="3"/>
      <c r="D234" s="3"/>
      <c r="E234" s="3"/>
      <c r="F234" s="3"/>
      <c r="G234" s="3"/>
      <c r="H234" s="3"/>
    </row>
    <row r="235" spans="1:8" ht="15.75" x14ac:dyDescent="0.25">
      <c r="A235" s="21" t="s">
        <v>37</v>
      </c>
      <c r="B235" s="21"/>
      <c r="C235" s="21"/>
      <c r="D235" s="21"/>
      <c r="E235" s="21"/>
      <c r="F235" s="21"/>
      <c r="G235" s="21"/>
      <c r="H235" s="21"/>
    </row>
    <row r="236" spans="1:8" ht="15.75" x14ac:dyDescent="0.25">
      <c r="A236" s="19"/>
      <c r="B236" s="19"/>
      <c r="C236" s="19"/>
      <c r="D236" s="19"/>
      <c r="E236" s="19"/>
      <c r="F236" s="19"/>
      <c r="G236" s="19"/>
      <c r="H236" s="19"/>
    </row>
    <row r="237" spans="1:8" ht="15.75" x14ac:dyDescent="0.25">
      <c r="A237" s="20" t="s">
        <v>63</v>
      </c>
      <c r="B237" s="20"/>
      <c r="C237" s="20"/>
      <c r="D237" s="20"/>
      <c r="E237" s="20"/>
      <c r="F237" s="20"/>
      <c r="G237" s="20"/>
      <c r="H237" s="20"/>
    </row>
    <row r="238" spans="1:8" ht="15.75" x14ac:dyDescent="0.25">
      <c r="A238" s="4"/>
      <c r="B238" s="4"/>
      <c r="C238" s="4"/>
      <c r="D238" s="4"/>
      <c r="E238" s="4"/>
      <c r="F238" s="4"/>
      <c r="G238" s="5" t="s">
        <v>1</v>
      </c>
      <c r="H238" s="5" t="s">
        <v>2</v>
      </c>
    </row>
    <row r="239" spans="1:8" ht="15.75" x14ac:dyDescent="0.25">
      <c r="A239" s="4" t="s">
        <v>3</v>
      </c>
      <c r="B239" s="4"/>
      <c r="C239" s="5" t="s">
        <v>4</v>
      </c>
      <c r="D239" s="5"/>
      <c r="E239" s="5"/>
      <c r="F239" s="5"/>
      <c r="G239" s="5" t="s">
        <v>5</v>
      </c>
      <c r="H239" s="5" t="s">
        <v>6</v>
      </c>
    </row>
    <row r="240" spans="1:8" ht="15.75" x14ac:dyDescent="0.25">
      <c r="A240" s="4" t="s">
        <v>7</v>
      </c>
      <c r="B240" s="4"/>
      <c r="C240" s="5" t="s">
        <v>8</v>
      </c>
      <c r="D240" s="5" t="s">
        <v>9</v>
      </c>
      <c r="E240" s="5" t="s">
        <v>10</v>
      </c>
      <c r="F240" s="5" t="s">
        <v>11</v>
      </c>
      <c r="G240" s="5" t="s">
        <v>12</v>
      </c>
      <c r="H240" s="5" t="s">
        <v>13</v>
      </c>
    </row>
    <row r="243" spans="1:8" s="2" customFormat="1" ht="15.75" x14ac:dyDescent="0.25">
      <c r="A243" s="2" t="s">
        <v>14</v>
      </c>
      <c r="C243" s="2">
        <f>SUM(C245:C251)</f>
        <v>686</v>
      </c>
      <c r="D243" s="2">
        <f>SUM(D245:D251)</f>
        <v>5677</v>
      </c>
      <c r="E243" s="2">
        <f>SUM(E245:E251)</f>
        <v>5928</v>
      </c>
      <c r="F243" s="2">
        <f>SUM(F245:F251)</f>
        <v>6814</v>
      </c>
      <c r="G243" s="14">
        <f>SUM(G245:G251)</f>
        <v>66597553</v>
      </c>
      <c r="H243" s="14">
        <f t="shared" ref="H243:H251" si="15">+G243/(F243+E243+D243)</f>
        <v>3615.6986264183724</v>
      </c>
    </row>
    <row r="245" spans="1:8" x14ac:dyDescent="0.2">
      <c r="A245" t="s">
        <v>15</v>
      </c>
      <c r="C245">
        <v>82</v>
      </c>
      <c r="D245">
        <v>35</v>
      </c>
      <c r="E245">
        <v>28</v>
      </c>
      <c r="F245">
        <v>0</v>
      </c>
      <c r="G245">
        <v>241322</v>
      </c>
      <c r="H245">
        <f t="shared" si="15"/>
        <v>3830.5079365079364</v>
      </c>
    </row>
    <row r="246" spans="1:8" x14ac:dyDescent="0.2">
      <c r="A246" t="s">
        <v>16</v>
      </c>
      <c r="C246">
        <v>267</v>
      </c>
      <c r="D246">
        <v>497</v>
      </c>
      <c r="E246">
        <v>521</v>
      </c>
      <c r="F246">
        <v>561</v>
      </c>
      <c r="G246">
        <v>5256366</v>
      </c>
      <c r="H246">
        <f t="shared" si="15"/>
        <v>3328.9208359721342</v>
      </c>
    </row>
    <row r="247" spans="1:8" x14ac:dyDescent="0.2">
      <c r="A247" t="s">
        <v>17</v>
      </c>
      <c r="C247">
        <v>141</v>
      </c>
      <c r="D247">
        <v>794</v>
      </c>
      <c r="E247">
        <v>816</v>
      </c>
      <c r="F247">
        <v>922</v>
      </c>
      <c r="G247">
        <v>9168108</v>
      </c>
      <c r="H247">
        <f t="shared" si="15"/>
        <v>3620.8957345971562</v>
      </c>
    </row>
    <row r="248" spans="1:8" x14ac:dyDescent="0.2">
      <c r="A248" s="15" t="s">
        <v>18</v>
      </c>
      <c r="C248">
        <v>97</v>
      </c>
      <c r="D248">
        <v>1016</v>
      </c>
      <c r="E248">
        <v>1108</v>
      </c>
      <c r="F248">
        <v>1295</v>
      </c>
      <c r="G248">
        <v>10622123</v>
      </c>
      <c r="H248">
        <f t="shared" si="15"/>
        <v>3106.7923369406258</v>
      </c>
    </row>
    <row r="249" spans="1:8" x14ac:dyDescent="0.2">
      <c r="A249" t="s">
        <v>19</v>
      </c>
      <c r="C249">
        <v>77</v>
      </c>
      <c r="D249">
        <v>1719</v>
      </c>
      <c r="E249">
        <v>1733</v>
      </c>
      <c r="F249">
        <v>2186</v>
      </c>
      <c r="G249">
        <v>17807411</v>
      </c>
      <c r="H249">
        <f t="shared" si="15"/>
        <v>3158.4623980134797</v>
      </c>
    </row>
    <row r="250" spans="1:8" x14ac:dyDescent="0.2">
      <c r="A250" t="s">
        <v>20</v>
      </c>
      <c r="C250">
        <v>16</v>
      </c>
      <c r="D250">
        <v>843</v>
      </c>
      <c r="E250">
        <v>907</v>
      </c>
      <c r="F250">
        <v>997</v>
      </c>
      <c r="G250">
        <v>10660635</v>
      </c>
      <c r="H250">
        <f t="shared" si="15"/>
        <v>3880.8281761922099</v>
      </c>
    </row>
    <row r="251" spans="1:8" x14ac:dyDescent="0.2">
      <c r="A251" t="s">
        <v>34</v>
      </c>
      <c r="C251">
        <v>6</v>
      </c>
      <c r="D251">
        <v>773</v>
      </c>
      <c r="E251">
        <v>815</v>
      </c>
      <c r="F251">
        <v>853</v>
      </c>
      <c r="G251">
        <v>12841588</v>
      </c>
      <c r="H251">
        <f t="shared" si="15"/>
        <v>5260.789840229414</v>
      </c>
    </row>
    <row r="254" spans="1:8" ht="15.75" x14ac:dyDescent="0.25">
      <c r="A254" s="21" t="s">
        <v>38</v>
      </c>
      <c r="B254" s="21"/>
      <c r="C254" s="21"/>
      <c r="D254" s="21"/>
      <c r="E254" s="21"/>
      <c r="F254" s="21"/>
      <c r="G254" s="21"/>
      <c r="H254" s="21"/>
    </row>
    <row r="255" spans="1:8" ht="15.75" x14ac:dyDescent="0.25">
      <c r="A255" s="19"/>
      <c r="B255" s="19"/>
      <c r="C255" s="19"/>
      <c r="D255" s="19"/>
      <c r="E255" s="19"/>
      <c r="F255" s="19"/>
      <c r="G255" s="19"/>
      <c r="H255" s="19"/>
    </row>
    <row r="256" spans="1:8" ht="15.75" x14ac:dyDescent="0.25">
      <c r="A256" s="20" t="s">
        <v>63</v>
      </c>
      <c r="B256" s="20"/>
      <c r="C256" s="20"/>
      <c r="D256" s="20"/>
      <c r="E256" s="20"/>
      <c r="F256" s="20"/>
      <c r="G256" s="20"/>
      <c r="H256" s="20"/>
    </row>
    <row r="257" spans="1:8" ht="15.75" x14ac:dyDescent="0.25">
      <c r="A257" s="4"/>
      <c r="B257" s="4"/>
      <c r="C257" s="4"/>
      <c r="D257" s="4"/>
      <c r="E257" s="4"/>
      <c r="F257" s="4"/>
      <c r="G257" s="5" t="s">
        <v>1</v>
      </c>
      <c r="H257" s="5" t="s">
        <v>2</v>
      </c>
    </row>
    <row r="258" spans="1:8" ht="15.75" x14ac:dyDescent="0.25">
      <c r="A258" s="4" t="s">
        <v>3</v>
      </c>
      <c r="B258" s="4"/>
      <c r="C258" s="5" t="s">
        <v>4</v>
      </c>
      <c r="D258" s="5"/>
      <c r="E258" s="5"/>
      <c r="F258" s="5"/>
      <c r="G258" s="5" t="s">
        <v>5</v>
      </c>
      <c r="H258" s="5" t="s">
        <v>6</v>
      </c>
    </row>
    <row r="259" spans="1:8" ht="15.75" x14ac:dyDescent="0.25">
      <c r="A259" s="4" t="s">
        <v>7</v>
      </c>
      <c r="B259" s="4"/>
      <c r="C259" s="5" t="s">
        <v>8</v>
      </c>
      <c r="D259" s="5" t="s">
        <v>9</v>
      </c>
      <c r="E259" s="5" t="s">
        <v>10</v>
      </c>
      <c r="F259" s="5" t="s">
        <v>11</v>
      </c>
      <c r="G259" s="5" t="s">
        <v>12</v>
      </c>
      <c r="H259" s="5" t="s">
        <v>13</v>
      </c>
    </row>
    <row r="262" spans="1:8" s="2" customFormat="1" ht="15.75" x14ac:dyDescent="0.25">
      <c r="A262" s="2" t="s">
        <v>14</v>
      </c>
      <c r="C262" s="2">
        <f>SUM(C264:C272)</f>
        <v>2092</v>
      </c>
      <c r="D262" s="2">
        <f>SUM(D264:D272)</f>
        <v>24244</v>
      </c>
      <c r="E262" s="2">
        <f>SUM(E264:E272)</f>
        <v>24831</v>
      </c>
      <c r="F262" s="2">
        <f>SUM(F264:F272)</f>
        <v>24787</v>
      </c>
      <c r="G262" s="14">
        <f>SUM(G264:G272)</f>
        <v>248105469</v>
      </c>
      <c r="H262" s="14">
        <f t="shared" ref="H262:H272" si="16">+G262/(F262+E262+D262)</f>
        <v>3359.0407652107983</v>
      </c>
    </row>
    <row r="263" spans="1:8" x14ac:dyDescent="0.2">
      <c r="G263" s="17"/>
      <c r="H263" s="17"/>
    </row>
    <row r="264" spans="1:8" x14ac:dyDescent="0.2">
      <c r="A264" t="s">
        <v>15</v>
      </c>
      <c r="C264">
        <v>322</v>
      </c>
      <c r="D264">
        <v>190</v>
      </c>
      <c r="E264">
        <v>132</v>
      </c>
      <c r="F264">
        <v>0</v>
      </c>
      <c r="G264">
        <v>1556168</v>
      </c>
      <c r="H264">
        <f t="shared" si="16"/>
        <v>4832.8198757763976</v>
      </c>
    </row>
    <row r="265" spans="1:8" x14ac:dyDescent="0.2">
      <c r="A265" t="s">
        <v>16</v>
      </c>
      <c r="C265">
        <v>939</v>
      </c>
      <c r="D265">
        <v>1733</v>
      </c>
      <c r="E265">
        <v>1740</v>
      </c>
      <c r="F265">
        <v>1749</v>
      </c>
      <c r="G265">
        <v>17718353</v>
      </c>
      <c r="H265">
        <f t="shared" si="16"/>
        <v>3393.0204902336268</v>
      </c>
    </row>
    <row r="266" spans="1:8" x14ac:dyDescent="0.2">
      <c r="A266" t="s">
        <v>17</v>
      </c>
      <c r="C266">
        <v>311</v>
      </c>
      <c r="D266">
        <v>2073</v>
      </c>
      <c r="E266">
        <v>2064</v>
      </c>
      <c r="F266">
        <v>2090</v>
      </c>
      <c r="G266">
        <v>22723202</v>
      </c>
      <c r="H266">
        <f t="shared" si="16"/>
        <v>3649.141159466838</v>
      </c>
    </row>
    <row r="267" spans="1:8" x14ac:dyDescent="0.2">
      <c r="A267" s="15" t="s">
        <v>18</v>
      </c>
      <c r="C267">
        <v>265</v>
      </c>
      <c r="D267">
        <v>3468</v>
      </c>
      <c r="E267">
        <v>3535</v>
      </c>
      <c r="F267">
        <v>3578</v>
      </c>
      <c r="G267">
        <v>32615652</v>
      </c>
      <c r="H267">
        <f t="shared" si="16"/>
        <v>3082.4734902183159</v>
      </c>
    </row>
    <row r="268" spans="1:8" x14ac:dyDescent="0.2">
      <c r="A268" t="s">
        <v>19</v>
      </c>
      <c r="C268">
        <v>164</v>
      </c>
      <c r="D268">
        <v>4878</v>
      </c>
      <c r="E268">
        <v>4947</v>
      </c>
      <c r="F268">
        <v>4956</v>
      </c>
      <c r="G268">
        <v>46107407</v>
      </c>
      <c r="H268">
        <f t="shared" si="16"/>
        <v>3119.3699343752114</v>
      </c>
    </row>
    <row r="269" spans="1:8" x14ac:dyDescent="0.2">
      <c r="A269" t="s">
        <v>20</v>
      </c>
      <c r="C269">
        <v>57</v>
      </c>
      <c r="D269">
        <v>3803</v>
      </c>
      <c r="E269">
        <v>3808</v>
      </c>
      <c r="F269">
        <v>3802</v>
      </c>
      <c r="G269">
        <v>42107435</v>
      </c>
      <c r="H269">
        <f t="shared" si="16"/>
        <v>3689.427407342504</v>
      </c>
    </row>
    <row r="270" spans="1:8" x14ac:dyDescent="0.2">
      <c r="A270" t="s">
        <v>21</v>
      </c>
      <c r="C270">
        <v>27</v>
      </c>
      <c r="D270">
        <v>3452</v>
      </c>
      <c r="E270">
        <v>3504</v>
      </c>
      <c r="F270">
        <v>3530</v>
      </c>
      <c r="G270">
        <v>40792902</v>
      </c>
      <c r="H270">
        <f t="shared" si="16"/>
        <v>3890.2252527179094</v>
      </c>
    </row>
    <row r="271" spans="1:8" x14ac:dyDescent="0.2">
      <c r="A271" t="s">
        <v>22</v>
      </c>
      <c r="C271">
        <v>3</v>
      </c>
      <c r="D271">
        <v>952</v>
      </c>
      <c r="E271">
        <v>1029</v>
      </c>
      <c r="F271">
        <v>993</v>
      </c>
      <c r="G271">
        <v>8665954</v>
      </c>
      <c r="H271">
        <f t="shared" si="16"/>
        <v>2913.9051782111633</v>
      </c>
    </row>
    <row r="272" spans="1:8" x14ac:dyDescent="0.2">
      <c r="A272" s="1" t="s">
        <v>28</v>
      </c>
      <c r="C272">
        <v>4</v>
      </c>
      <c r="D272">
        <v>3695</v>
      </c>
      <c r="E272">
        <v>4072</v>
      </c>
      <c r="F272">
        <v>4089</v>
      </c>
      <c r="G272">
        <v>35818396</v>
      </c>
      <c r="H272">
        <f t="shared" si="16"/>
        <v>3021.119770580297</v>
      </c>
    </row>
    <row r="273" spans="1:8" x14ac:dyDescent="0.2">
      <c r="A273" s="1"/>
    </row>
    <row r="274" spans="1:8" x14ac:dyDescent="0.2">
      <c r="A274" s="1" t="s">
        <v>27</v>
      </c>
    </row>
    <row r="275" spans="1:8" x14ac:dyDescent="0.2">
      <c r="A275" s="1" t="s">
        <v>62</v>
      </c>
      <c r="B275" s="1"/>
      <c r="C275" s="1"/>
      <c r="D275" s="1"/>
      <c r="E275" s="1"/>
      <c r="F275" s="1"/>
      <c r="G275" s="1"/>
      <c r="H275" s="1"/>
    </row>
    <row r="276" spans="1:8" x14ac:dyDescent="0.2">
      <c r="A276" s="1"/>
      <c r="B276" s="1"/>
      <c r="C276" s="1"/>
      <c r="D276" s="1"/>
      <c r="E276" s="1"/>
      <c r="F276" s="1"/>
      <c r="G276" s="1"/>
      <c r="H276" s="1"/>
    </row>
    <row r="277" spans="1:8" x14ac:dyDescent="0.2">
      <c r="A277" s="1"/>
      <c r="B277" s="1"/>
      <c r="C277" s="1"/>
      <c r="D277" s="1"/>
      <c r="E277" s="1"/>
      <c r="F277" s="1"/>
      <c r="G277" s="1"/>
      <c r="H277" s="1"/>
    </row>
    <row r="281" spans="1:8" ht="15.75" x14ac:dyDescent="0.2">
      <c r="A281" s="22" t="s">
        <v>70</v>
      </c>
      <c r="B281" s="23"/>
      <c r="C281" s="23"/>
      <c r="D281" s="23"/>
      <c r="E281" s="23"/>
      <c r="F281" s="23"/>
      <c r="G281" s="23"/>
      <c r="H281" s="23"/>
    </row>
    <row r="282" spans="1:8" ht="15.75" x14ac:dyDescent="0.2">
      <c r="A282" s="22" t="s">
        <v>61</v>
      </c>
      <c r="B282" s="23"/>
      <c r="C282" s="23"/>
      <c r="D282" s="23"/>
      <c r="E282" s="23"/>
      <c r="F282" s="23"/>
      <c r="G282" s="23"/>
      <c r="H282" s="23"/>
    </row>
    <row r="283" spans="1:8" x14ac:dyDescent="0.2">
      <c r="A283" s="3"/>
      <c r="B283" s="3"/>
      <c r="C283" s="3"/>
      <c r="D283" s="3"/>
      <c r="E283" s="3"/>
      <c r="F283" s="3"/>
      <c r="G283" s="3"/>
      <c r="H283" s="3"/>
    </row>
    <row r="284" spans="1:8" ht="15.75" x14ac:dyDescent="0.25">
      <c r="A284" s="21" t="s">
        <v>68</v>
      </c>
      <c r="B284" s="21"/>
      <c r="C284" s="21"/>
      <c r="D284" s="21"/>
      <c r="E284" s="21"/>
      <c r="F284" s="21"/>
      <c r="G284" s="21"/>
      <c r="H284" s="21"/>
    </row>
    <row r="285" spans="1:8" ht="15.75" x14ac:dyDescent="0.25">
      <c r="A285" s="19"/>
      <c r="B285" s="19"/>
      <c r="C285" s="19"/>
      <c r="D285" s="19"/>
      <c r="E285" s="19"/>
      <c r="F285" s="19"/>
      <c r="G285" s="19"/>
      <c r="H285" s="19"/>
    </row>
    <row r="286" spans="1:8" ht="15.75" x14ac:dyDescent="0.25">
      <c r="A286" s="20" t="s">
        <v>63</v>
      </c>
      <c r="B286" s="20"/>
      <c r="C286" s="20"/>
      <c r="D286" s="20"/>
      <c r="E286" s="20"/>
      <c r="F286" s="20"/>
      <c r="G286" s="20"/>
      <c r="H286" s="20"/>
    </row>
    <row r="287" spans="1:8" ht="15.75" x14ac:dyDescent="0.25">
      <c r="A287" s="4"/>
      <c r="B287" s="4"/>
      <c r="C287" s="5"/>
      <c r="D287" s="4"/>
      <c r="E287" s="4"/>
      <c r="F287" s="4"/>
      <c r="G287" s="5" t="s">
        <v>1</v>
      </c>
      <c r="H287" s="5" t="s">
        <v>2</v>
      </c>
    </row>
    <row r="288" spans="1:8" ht="15.75" x14ac:dyDescent="0.25">
      <c r="A288" s="4" t="s">
        <v>3</v>
      </c>
      <c r="B288" s="4"/>
      <c r="C288" s="5" t="s">
        <v>4</v>
      </c>
      <c r="D288" s="5"/>
      <c r="E288" s="5"/>
      <c r="F288" s="5"/>
      <c r="G288" s="5" t="s">
        <v>5</v>
      </c>
      <c r="H288" s="5" t="s">
        <v>6</v>
      </c>
    </row>
    <row r="289" spans="1:8" ht="15.75" x14ac:dyDescent="0.25">
      <c r="A289" s="4" t="s">
        <v>7</v>
      </c>
      <c r="B289" s="4"/>
      <c r="C289" s="5" t="s">
        <v>8</v>
      </c>
      <c r="D289" s="5" t="s">
        <v>9</v>
      </c>
      <c r="E289" s="5" t="s">
        <v>10</v>
      </c>
      <c r="F289" s="5" t="s">
        <v>11</v>
      </c>
      <c r="G289" s="5" t="s">
        <v>12</v>
      </c>
      <c r="H289" s="5" t="s">
        <v>13</v>
      </c>
    </row>
    <row r="292" spans="1:8" s="2" customFormat="1" ht="15.75" x14ac:dyDescent="0.25">
      <c r="A292" s="2" t="s">
        <v>14</v>
      </c>
      <c r="C292" s="2">
        <f>SUM(C294:C300)</f>
        <v>348</v>
      </c>
      <c r="D292" s="2">
        <f>SUM(D294:D300)</f>
        <v>4219</v>
      </c>
      <c r="E292" s="2">
        <f>SUM(E294:E300)</f>
        <v>4207</v>
      </c>
      <c r="F292" s="2">
        <f>SUM(F294:F300)</f>
        <v>4234</v>
      </c>
      <c r="G292" s="14">
        <f>SUM(G294:G300)</f>
        <v>48155543</v>
      </c>
      <c r="H292" s="14">
        <f t="shared" ref="H292:H300" si="17">+G292/(F292+E292+D292)</f>
        <v>3803.7553712480253</v>
      </c>
    </row>
    <row r="294" spans="1:8" x14ac:dyDescent="0.2">
      <c r="A294" t="s">
        <v>15</v>
      </c>
      <c r="C294">
        <v>37</v>
      </c>
      <c r="D294">
        <v>42</v>
      </c>
      <c r="E294">
        <v>35</v>
      </c>
      <c r="F294">
        <v>0</v>
      </c>
      <c r="G294">
        <v>419748</v>
      </c>
      <c r="H294">
        <f t="shared" si="17"/>
        <v>5451.272727272727</v>
      </c>
    </row>
    <row r="295" spans="1:8" x14ac:dyDescent="0.2">
      <c r="A295" t="s">
        <v>16</v>
      </c>
      <c r="C295">
        <v>151</v>
      </c>
      <c r="D295">
        <v>291</v>
      </c>
      <c r="E295">
        <v>302</v>
      </c>
      <c r="F295">
        <v>299</v>
      </c>
      <c r="G295">
        <v>2947581</v>
      </c>
      <c r="H295">
        <f t="shared" si="17"/>
        <v>3304.4630044843047</v>
      </c>
    </row>
    <row r="296" spans="1:8" x14ac:dyDescent="0.2">
      <c r="A296" t="s">
        <v>17</v>
      </c>
      <c r="C296">
        <v>67</v>
      </c>
      <c r="D296">
        <v>435</v>
      </c>
      <c r="E296">
        <v>435</v>
      </c>
      <c r="F296">
        <v>435</v>
      </c>
      <c r="G296">
        <v>4679244</v>
      </c>
      <c r="H296">
        <f t="shared" si="17"/>
        <v>3585.6275862068965</v>
      </c>
    </row>
    <row r="297" spans="1:8" x14ac:dyDescent="0.2">
      <c r="A297" s="15" t="s">
        <v>18</v>
      </c>
      <c r="C297">
        <v>45</v>
      </c>
      <c r="D297">
        <v>595</v>
      </c>
      <c r="E297">
        <v>582</v>
      </c>
      <c r="F297">
        <v>598</v>
      </c>
      <c r="G297">
        <v>7291333</v>
      </c>
      <c r="H297">
        <f t="shared" si="17"/>
        <v>4107.7932394366198</v>
      </c>
    </row>
    <row r="298" spans="1:8" x14ac:dyDescent="0.2">
      <c r="A298" t="s">
        <v>19</v>
      </c>
      <c r="C298">
        <v>27</v>
      </c>
      <c r="D298">
        <v>762</v>
      </c>
      <c r="E298">
        <v>762</v>
      </c>
      <c r="F298">
        <v>783</v>
      </c>
      <c r="G298">
        <v>6727650</v>
      </c>
      <c r="H298">
        <f t="shared" si="17"/>
        <v>2916.1898569570872</v>
      </c>
    </row>
    <row r="299" spans="1:8" x14ac:dyDescent="0.2">
      <c r="A299" s="1" t="s">
        <v>20</v>
      </c>
      <c r="C299">
        <v>13</v>
      </c>
      <c r="D299">
        <v>921</v>
      </c>
      <c r="E299">
        <v>911</v>
      </c>
      <c r="F299">
        <v>932</v>
      </c>
      <c r="G299">
        <v>11822467</v>
      </c>
      <c r="H299">
        <f t="shared" si="17"/>
        <v>4277.3035455861072</v>
      </c>
    </row>
    <row r="300" spans="1:8" x14ac:dyDescent="0.2">
      <c r="A300" s="1" t="s">
        <v>21</v>
      </c>
      <c r="C300">
        <v>8</v>
      </c>
      <c r="D300">
        <v>1173</v>
      </c>
      <c r="E300">
        <v>1180</v>
      </c>
      <c r="F300">
        <v>1187</v>
      </c>
      <c r="G300">
        <v>14267520</v>
      </c>
      <c r="H300">
        <f t="shared" si="17"/>
        <v>4030.3728813559323</v>
      </c>
    </row>
    <row r="303" spans="1:8" ht="15.75" x14ac:dyDescent="0.25">
      <c r="A303" s="21" t="s">
        <v>56</v>
      </c>
      <c r="B303" s="21"/>
      <c r="C303" s="21"/>
      <c r="D303" s="21"/>
      <c r="E303" s="21"/>
      <c r="F303" s="21"/>
      <c r="G303" s="21"/>
      <c r="H303" s="21"/>
    </row>
    <row r="304" spans="1:8" ht="15.75" x14ac:dyDescent="0.25">
      <c r="A304" s="19"/>
      <c r="B304" s="19"/>
      <c r="C304" s="19"/>
      <c r="D304" s="19"/>
      <c r="E304" s="19"/>
      <c r="F304" s="19"/>
      <c r="G304" s="19"/>
      <c r="H304" s="19"/>
    </row>
    <row r="305" spans="1:8" ht="15.75" x14ac:dyDescent="0.25">
      <c r="A305" s="20" t="s">
        <v>63</v>
      </c>
      <c r="B305" s="20"/>
      <c r="C305" s="20"/>
      <c r="D305" s="20"/>
      <c r="E305" s="20"/>
      <c r="F305" s="20"/>
      <c r="G305" s="20"/>
      <c r="H305" s="20"/>
    </row>
    <row r="306" spans="1:8" ht="15.75" x14ac:dyDescent="0.25">
      <c r="A306" s="4"/>
      <c r="B306" s="4"/>
      <c r="C306" s="5"/>
      <c r="D306" s="4"/>
      <c r="E306" s="4"/>
      <c r="F306" s="4"/>
      <c r="G306" s="5" t="s">
        <v>1</v>
      </c>
      <c r="H306" s="5" t="s">
        <v>2</v>
      </c>
    </row>
    <row r="307" spans="1:8" ht="15.75" x14ac:dyDescent="0.25">
      <c r="A307" s="4" t="s">
        <v>3</v>
      </c>
      <c r="B307" s="4"/>
      <c r="C307" s="5" t="s">
        <v>4</v>
      </c>
      <c r="D307" s="5"/>
      <c r="E307" s="5"/>
      <c r="F307" s="5"/>
      <c r="G307" s="5" t="s">
        <v>5</v>
      </c>
      <c r="H307" s="5" t="s">
        <v>6</v>
      </c>
    </row>
    <row r="308" spans="1:8" ht="15.75" x14ac:dyDescent="0.25">
      <c r="A308" s="4" t="s">
        <v>7</v>
      </c>
      <c r="B308" s="4"/>
      <c r="C308" s="5" t="s">
        <v>8</v>
      </c>
      <c r="D308" s="5" t="s">
        <v>9</v>
      </c>
      <c r="E308" s="5" t="s">
        <v>10</v>
      </c>
      <c r="F308" s="5" t="s">
        <v>11</v>
      </c>
      <c r="G308" s="5" t="s">
        <v>12</v>
      </c>
      <c r="H308" s="5" t="s">
        <v>13</v>
      </c>
    </row>
    <row r="311" spans="1:8" s="2" customFormat="1" ht="15.75" x14ac:dyDescent="0.25">
      <c r="A311" s="2" t="s">
        <v>14</v>
      </c>
      <c r="C311" s="2">
        <f>SUM(C313:C319)</f>
        <v>421</v>
      </c>
      <c r="D311" s="2">
        <f>SUM(D313:D319)</f>
        <v>3676</v>
      </c>
      <c r="E311" s="2">
        <f>SUM(E313:E319)</f>
        <v>3679</v>
      </c>
      <c r="F311" s="2">
        <f>SUM(F313:F319)</f>
        <v>3863</v>
      </c>
      <c r="G311" s="14">
        <f>SUM(G313:G319)</f>
        <v>37175986</v>
      </c>
      <c r="H311" s="14">
        <f t="shared" ref="H311:H319" si="18">+G311/(F311+E311+D311)</f>
        <v>3313.9584596184704</v>
      </c>
    </row>
    <row r="313" spans="1:8" x14ac:dyDescent="0.2">
      <c r="A313" t="s">
        <v>15</v>
      </c>
      <c r="C313">
        <v>61</v>
      </c>
      <c r="D313">
        <v>58</v>
      </c>
      <c r="E313">
        <v>24</v>
      </c>
      <c r="F313">
        <v>0</v>
      </c>
      <c r="G313">
        <v>305695</v>
      </c>
      <c r="H313">
        <f t="shared" si="18"/>
        <v>3727.9878048780488</v>
      </c>
    </row>
    <row r="314" spans="1:8" x14ac:dyDescent="0.2">
      <c r="A314" t="s">
        <v>16</v>
      </c>
      <c r="C314">
        <v>205</v>
      </c>
      <c r="D314">
        <v>404</v>
      </c>
      <c r="E314">
        <v>390</v>
      </c>
      <c r="F314">
        <v>415</v>
      </c>
      <c r="G314">
        <v>4024121</v>
      </c>
      <c r="H314">
        <f t="shared" si="18"/>
        <v>3328.4706368899915</v>
      </c>
    </row>
    <row r="315" spans="1:8" x14ac:dyDescent="0.2">
      <c r="A315" t="s">
        <v>17</v>
      </c>
      <c r="C315">
        <v>62</v>
      </c>
      <c r="D315">
        <v>394</v>
      </c>
      <c r="E315">
        <v>395</v>
      </c>
      <c r="F315">
        <v>398</v>
      </c>
      <c r="G315">
        <v>3855779</v>
      </c>
      <c r="H315">
        <f t="shared" si="18"/>
        <v>3248.3395113732099</v>
      </c>
    </row>
    <row r="316" spans="1:8" x14ac:dyDescent="0.2">
      <c r="A316" s="15" t="s">
        <v>18</v>
      </c>
      <c r="C316">
        <v>43</v>
      </c>
      <c r="D316">
        <v>508</v>
      </c>
      <c r="E316">
        <v>538</v>
      </c>
      <c r="F316">
        <v>579</v>
      </c>
      <c r="G316">
        <v>4754764</v>
      </c>
      <c r="H316">
        <f t="shared" si="18"/>
        <v>2926.0086153846155</v>
      </c>
    </row>
    <row r="317" spans="1:8" x14ac:dyDescent="0.2">
      <c r="A317" t="s">
        <v>19</v>
      </c>
      <c r="C317">
        <v>39</v>
      </c>
      <c r="D317">
        <v>1012</v>
      </c>
      <c r="E317">
        <v>1046</v>
      </c>
      <c r="F317">
        <v>1169</v>
      </c>
      <c r="G317">
        <v>9297054</v>
      </c>
      <c r="H317">
        <f t="shared" si="18"/>
        <v>2881.0207623179422</v>
      </c>
    </row>
    <row r="318" spans="1:8" x14ac:dyDescent="0.2">
      <c r="A318" s="1" t="s">
        <v>20</v>
      </c>
      <c r="C318">
        <v>8</v>
      </c>
      <c r="D318">
        <v>524</v>
      </c>
      <c r="E318">
        <v>513</v>
      </c>
      <c r="F318">
        <v>530</v>
      </c>
      <c r="G318">
        <v>4466697</v>
      </c>
      <c r="H318">
        <f t="shared" si="18"/>
        <v>2850.4767070835992</v>
      </c>
    </row>
    <row r="319" spans="1:8" x14ac:dyDescent="0.2">
      <c r="A319" s="1" t="s">
        <v>21</v>
      </c>
      <c r="C319">
        <v>3</v>
      </c>
      <c r="D319">
        <v>776</v>
      </c>
      <c r="E319">
        <v>773</v>
      </c>
      <c r="F319">
        <v>772</v>
      </c>
      <c r="G319">
        <v>10471876</v>
      </c>
      <c r="H319">
        <f t="shared" si="18"/>
        <v>4511.7949159844893</v>
      </c>
    </row>
    <row r="320" spans="1:8" x14ac:dyDescent="0.2">
      <c r="A320" s="1"/>
    </row>
    <row r="321" spans="1:8" x14ac:dyDescent="0.2">
      <c r="A321" s="1" t="s">
        <v>62</v>
      </c>
      <c r="C321" s="1"/>
    </row>
    <row r="322" spans="1:8" x14ac:dyDescent="0.2">
      <c r="B322" s="1"/>
      <c r="C322" s="1"/>
      <c r="D322" s="1"/>
      <c r="E322" s="1"/>
      <c r="F322" s="1"/>
      <c r="G322" s="1"/>
      <c r="H322" s="1"/>
    </row>
    <row r="324" spans="1:8" ht="15.75" x14ac:dyDescent="0.2">
      <c r="A324" s="22" t="s">
        <v>70</v>
      </c>
      <c r="B324" s="23"/>
      <c r="C324" s="23"/>
      <c r="D324" s="23"/>
      <c r="E324" s="23"/>
      <c r="F324" s="23"/>
      <c r="G324" s="23"/>
      <c r="H324" s="23"/>
    </row>
    <row r="325" spans="1:8" ht="15.75" x14ac:dyDescent="0.2">
      <c r="A325" s="22" t="s">
        <v>61</v>
      </c>
      <c r="B325" s="23"/>
      <c r="C325" s="23"/>
      <c r="D325" s="23"/>
      <c r="E325" s="23"/>
      <c r="F325" s="23"/>
      <c r="G325" s="23"/>
      <c r="H325" s="23"/>
    </row>
    <row r="326" spans="1:8" x14ac:dyDescent="0.2">
      <c r="A326" s="3"/>
      <c r="B326" s="3"/>
      <c r="C326" s="3"/>
      <c r="D326" s="3"/>
      <c r="E326" s="3"/>
      <c r="F326" s="3"/>
      <c r="G326" s="3"/>
      <c r="H326" s="3"/>
    </row>
    <row r="327" spans="1:8" ht="15.75" x14ac:dyDescent="0.25">
      <c r="A327" s="21" t="s">
        <v>39</v>
      </c>
      <c r="B327" s="21"/>
      <c r="C327" s="21"/>
      <c r="D327" s="21"/>
      <c r="E327" s="21"/>
      <c r="F327" s="21"/>
      <c r="G327" s="21"/>
      <c r="H327" s="21"/>
    </row>
    <row r="328" spans="1:8" ht="15.75" x14ac:dyDescent="0.25">
      <c r="A328" s="19"/>
      <c r="B328" s="19"/>
      <c r="C328" s="19"/>
      <c r="D328" s="19"/>
      <c r="E328" s="19"/>
      <c r="F328" s="19"/>
      <c r="G328" s="19"/>
      <c r="H328" s="19"/>
    </row>
    <row r="329" spans="1:8" ht="15.75" x14ac:dyDescent="0.25">
      <c r="A329" s="20" t="s">
        <v>63</v>
      </c>
      <c r="B329" s="20"/>
      <c r="C329" s="20"/>
      <c r="D329" s="20"/>
      <c r="E329" s="20"/>
      <c r="F329" s="20"/>
      <c r="G329" s="20"/>
      <c r="H329" s="20"/>
    </row>
    <row r="330" spans="1:8" ht="15.75" x14ac:dyDescent="0.25">
      <c r="A330" s="4"/>
      <c r="B330" s="4"/>
      <c r="C330" s="5"/>
      <c r="D330" s="4"/>
      <c r="E330" s="4"/>
      <c r="F330" s="4"/>
      <c r="G330" s="5" t="s">
        <v>1</v>
      </c>
      <c r="H330" s="5" t="s">
        <v>2</v>
      </c>
    </row>
    <row r="331" spans="1:8" ht="15.75" x14ac:dyDescent="0.25">
      <c r="A331" s="4" t="s">
        <v>3</v>
      </c>
      <c r="B331" s="4"/>
      <c r="C331" s="5" t="s">
        <v>4</v>
      </c>
      <c r="D331" s="5"/>
      <c r="E331" s="5"/>
      <c r="F331" s="5"/>
      <c r="G331" s="5" t="s">
        <v>5</v>
      </c>
      <c r="H331" s="5" t="s">
        <v>6</v>
      </c>
    </row>
    <row r="332" spans="1:8" ht="15.75" x14ac:dyDescent="0.25">
      <c r="A332" s="4" t="s">
        <v>7</v>
      </c>
      <c r="B332" s="4"/>
      <c r="C332" s="5" t="s">
        <v>8</v>
      </c>
      <c r="D332" s="5" t="s">
        <v>9</v>
      </c>
      <c r="E332" s="5" t="s">
        <v>10</v>
      </c>
      <c r="F332" s="5" t="s">
        <v>11</v>
      </c>
      <c r="G332" s="5" t="s">
        <v>12</v>
      </c>
      <c r="H332" s="5" t="s">
        <v>13</v>
      </c>
    </row>
    <row r="334" spans="1:8" x14ac:dyDescent="0.2">
      <c r="A334" t="s">
        <v>27</v>
      </c>
    </row>
    <row r="335" spans="1:8" s="2" customFormat="1" ht="15.75" x14ac:dyDescent="0.25">
      <c r="A335" s="2" t="s">
        <v>14</v>
      </c>
      <c r="C335" s="2">
        <f>SUM(C337:C343)</f>
        <v>405</v>
      </c>
      <c r="D335" s="2">
        <f>SUM(D337:D343)</f>
        <v>4640</v>
      </c>
      <c r="E335" s="2">
        <f>SUM(E337:E343)</f>
        <v>4660</v>
      </c>
      <c r="F335" s="2">
        <f>SUM(F337:F343)</f>
        <v>4745</v>
      </c>
      <c r="G335" s="14">
        <f>SUM(G337:G343)</f>
        <v>59482855</v>
      </c>
      <c r="H335" s="14">
        <f t="shared" ref="H335:H342" si="19">+G335/(F335+E335+D335)</f>
        <v>4235.1623353506584</v>
      </c>
    </row>
    <row r="336" spans="1:8" x14ac:dyDescent="0.2">
      <c r="A336" s="1" t="s">
        <v>27</v>
      </c>
    </row>
    <row r="337" spans="1:8" x14ac:dyDescent="0.2">
      <c r="A337" t="s">
        <v>15</v>
      </c>
      <c r="C337">
        <v>38</v>
      </c>
      <c r="D337">
        <v>27</v>
      </c>
      <c r="E337">
        <v>9</v>
      </c>
      <c r="F337">
        <v>0</v>
      </c>
      <c r="G337">
        <v>102708</v>
      </c>
      <c r="H337">
        <f t="shared" si="19"/>
        <v>2853</v>
      </c>
    </row>
    <row r="338" spans="1:8" x14ac:dyDescent="0.2">
      <c r="A338" t="s">
        <v>16</v>
      </c>
      <c r="C338">
        <v>157</v>
      </c>
      <c r="D338">
        <v>326</v>
      </c>
      <c r="E338">
        <v>345</v>
      </c>
      <c r="F338">
        <v>341</v>
      </c>
      <c r="G338">
        <v>2948119</v>
      </c>
      <c r="H338">
        <f t="shared" si="19"/>
        <v>2913.161067193676</v>
      </c>
    </row>
    <row r="339" spans="1:8" x14ac:dyDescent="0.2">
      <c r="A339" t="s">
        <v>17</v>
      </c>
      <c r="C339">
        <v>101</v>
      </c>
      <c r="D339">
        <v>627</v>
      </c>
      <c r="E339">
        <v>631</v>
      </c>
      <c r="F339">
        <v>652</v>
      </c>
      <c r="G339">
        <v>6130882</v>
      </c>
      <c r="H339">
        <f t="shared" si="19"/>
        <v>3209.8858638743454</v>
      </c>
    </row>
    <row r="340" spans="1:8" x14ac:dyDescent="0.2">
      <c r="A340" s="15" t="s">
        <v>18</v>
      </c>
      <c r="C340">
        <v>56</v>
      </c>
      <c r="D340">
        <v>723</v>
      </c>
      <c r="E340">
        <v>735</v>
      </c>
      <c r="F340">
        <v>758</v>
      </c>
      <c r="G340">
        <v>6030419</v>
      </c>
      <c r="H340">
        <f t="shared" si="19"/>
        <v>2721.30821299639</v>
      </c>
    </row>
    <row r="341" spans="1:8" x14ac:dyDescent="0.2">
      <c r="A341" t="s">
        <v>19</v>
      </c>
      <c r="C341">
        <v>29</v>
      </c>
      <c r="D341">
        <v>807</v>
      </c>
      <c r="E341">
        <v>823</v>
      </c>
      <c r="F341">
        <v>822</v>
      </c>
      <c r="G341">
        <v>7567022</v>
      </c>
      <c r="H341">
        <f t="shared" si="19"/>
        <v>3086.0611745513866</v>
      </c>
    </row>
    <row r="342" spans="1:8" x14ac:dyDescent="0.2">
      <c r="A342" s="1" t="s">
        <v>20</v>
      </c>
      <c r="C342">
        <v>24</v>
      </c>
      <c r="D342">
        <v>2130</v>
      </c>
      <c r="E342">
        <v>2117</v>
      </c>
      <c r="F342">
        <v>2172</v>
      </c>
      <c r="G342">
        <v>36703705</v>
      </c>
      <c r="H342">
        <f t="shared" si="19"/>
        <v>5717.9786571116992</v>
      </c>
    </row>
    <row r="343" spans="1:8" x14ac:dyDescent="0.2">
      <c r="A343" s="1" t="s">
        <v>34</v>
      </c>
    </row>
    <row r="346" spans="1:8" ht="15.75" x14ac:dyDescent="0.25">
      <c r="A346" s="21" t="s">
        <v>40</v>
      </c>
      <c r="B346" s="21"/>
      <c r="C346" s="21"/>
      <c r="D346" s="21"/>
      <c r="E346" s="21"/>
      <c r="F346" s="21"/>
      <c r="G346" s="21"/>
      <c r="H346" s="21"/>
    </row>
    <row r="347" spans="1:8" ht="15.75" x14ac:dyDescent="0.25">
      <c r="A347" s="19"/>
      <c r="B347" s="19"/>
      <c r="C347" s="19"/>
      <c r="D347" s="19"/>
      <c r="E347" s="19"/>
      <c r="F347" s="19"/>
      <c r="G347" s="19"/>
      <c r="H347" s="19"/>
    </row>
    <row r="348" spans="1:8" ht="15.75" x14ac:dyDescent="0.25">
      <c r="A348" s="20" t="s">
        <v>63</v>
      </c>
      <c r="B348" s="20"/>
      <c r="C348" s="20"/>
      <c r="D348" s="20"/>
      <c r="E348" s="20"/>
      <c r="F348" s="20"/>
      <c r="G348" s="20"/>
      <c r="H348" s="20"/>
    </row>
    <row r="349" spans="1:8" ht="15.75" x14ac:dyDescent="0.25">
      <c r="A349" s="4"/>
      <c r="B349" s="4"/>
      <c r="C349" s="5"/>
      <c r="D349" s="4"/>
      <c r="E349" s="4"/>
      <c r="F349" s="4"/>
      <c r="G349" s="5" t="s">
        <v>1</v>
      </c>
      <c r="H349" s="5" t="s">
        <v>2</v>
      </c>
    </row>
    <row r="350" spans="1:8" ht="15.75" x14ac:dyDescent="0.25">
      <c r="A350" s="4" t="s">
        <v>3</v>
      </c>
      <c r="B350" s="4"/>
      <c r="C350" s="5" t="s">
        <v>4</v>
      </c>
      <c r="D350" s="5"/>
      <c r="E350" s="5"/>
      <c r="F350" s="5"/>
      <c r="G350" s="5" t="s">
        <v>5</v>
      </c>
      <c r="H350" s="5" t="s">
        <v>6</v>
      </c>
    </row>
    <row r="351" spans="1:8" ht="15.75" x14ac:dyDescent="0.25">
      <c r="A351" s="4" t="s">
        <v>7</v>
      </c>
      <c r="B351" s="4"/>
      <c r="C351" s="5" t="s">
        <v>8</v>
      </c>
      <c r="D351" s="5" t="s">
        <v>9</v>
      </c>
      <c r="E351" s="5" t="s">
        <v>10</v>
      </c>
      <c r="F351" s="5" t="s">
        <v>11</v>
      </c>
      <c r="G351" s="5" t="s">
        <v>12</v>
      </c>
      <c r="H351" s="5" t="s">
        <v>13</v>
      </c>
    </row>
    <row r="354" spans="1:8" s="2" customFormat="1" ht="15.75" x14ac:dyDescent="0.25">
      <c r="A354" s="2" t="s">
        <v>14</v>
      </c>
      <c r="C354" s="2">
        <f>SUM(C356:C362)</f>
        <v>423</v>
      </c>
      <c r="D354" s="2">
        <f>SUM(D356:D362)</f>
        <v>2903</v>
      </c>
      <c r="E354" s="2">
        <f>SUM(E356:E362)</f>
        <v>2913</v>
      </c>
      <c r="F354" s="2">
        <f>SUM(F356:F362)</f>
        <v>2939</v>
      </c>
      <c r="G354" s="14">
        <f>SUM(G356:G362)</f>
        <v>39077332</v>
      </c>
      <c r="H354" s="14">
        <f t="shared" ref="H354:H362" si="20">+G354/(F354+E354+D354)</f>
        <v>4463.4302684180466</v>
      </c>
    </row>
    <row r="356" spans="1:8" x14ac:dyDescent="0.2">
      <c r="A356" t="s">
        <v>15</v>
      </c>
      <c r="C356">
        <v>81</v>
      </c>
      <c r="D356">
        <v>33</v>
      </c>
      <c r="E356">
        <v>21</v>
      </c>
      <c r="F356">
        <v>0</v>
      </c>
      <c r="G356">
        <v>496106</v>
      </c>
      <c r="H356">
        <f t="shared" si="20"/>
        <v>9187.1481481481478</v>
      </c>
    </row>
    <row r="357" spans="1:8" x14ac:dyDescent="0.2">
      <c r="A357" t="s">
        <v>16</v>
      </c>
      <c r="C357">
        <v>213</v>
      </c>
      <c r="D357">
        <v>366</v>
      </c>
      <c r="E357">
        <v>380</v>
      </c>
      <c r="F357">
        <v>387</v>
      </c>
      <c r="G357">
        <v>6364673</v>
      </c>
      <c r="H357">
        <f t="shared" si="20"/>
        <v>5617.5401588702562</v>
      </c>
    </row>
    <row r="358" spans="1:8" x14ac:dyDescent="0.2">
      <c r="A358" t="s">
        <v>17</v>
      </c>
      <c r="C358">
        <v>57</v>
      </c>
      <c r="D358">
        <v>384</v>
      </c>
      <c r="E358">
        <v>382</v>
      </c>
      <c r="F358">
        <v>395</v>
      </c>
      <c r="G358">
        <v>3955678</v>
      </c>
      <c r="H358">
        <f t="shared" si="20"/>
        <v>3407.1300602928509</v>
      </c>
    </row>
    <row r="359" spans="1:8" x14ac:dyDescent="0.2">
      <c r="A359" s="15" t="s">
        <v>18</v>
      </c>
      <c r="C359">
        <v>38</v>
      </c>
      <c r="D359">
        <v>502</v>
      </c>
      <c r="E359">
        <v>507</v>
      </c>
      <c r="F359">
        <v>502</v>
      </c>
      <c r="G359">
        <v>5824658</v>
      </c>
      <c r="H359">
        <f t="shared" si="20"/>
        <v>3854.8365320979483</v>
      </c>
    </row>
    <row r="360" spans="1:8" x14ac:dyDescent="0.2">
      <c r="A360" t="s">
        <v>19</v>
      </c>
      <c r="C360">
        <v>21</v>
      </c>
      <c r="D360">
        <v>614</v>
      </c>
      <c r="E360">
        <v>621</v>
      </c>
      <c r="F360">
        <v>621</v>
      </c>
      <c r="G360">
        <v>8524004</v>
      </c>
      <c r="H360">
        <f t="shared" si="20"/>
        <v>4592.6745689655172</v>
      </c>
    </row>
    <row r="361" spans="1:8" x14ac:dyDescent="0.2">
      <c r="A361" s="1" t="s">
        <v>20</v>
      </c>
      <c r="C361">
        <v>9</v>
      </c>
      <c r="D361">
        <v>591</v>
      </c>
      <c r="E361">
        <v>580</v>
      </c>
      <c r="F361">
        <v>607</v>
      </c>
      <c r="G361">
        <v>6595343</v>
      </c>
      <c r="H361">
        <f t="shared" si="20"/>
        <v>3709.4167604049494</v>
      </c>
    </row>
    <row r="362" spans="1:8" x14ac:dyDescent="0.2">
      <c r="A362" s="1" t="s">
        <v>34</v>
      </c>
      <c r="C362">
        <v>4</v>
      </c>
      <c r="D362">
        <v>413</v>
      </c>
      <c r="E362">
        <v>422</v>
      </c>
      <c r="F362">
        <v>427</v>
      </c>
      <c r="G362">
        <v>7316870</v>
      </c>
      <c r="H362">
        <f t="shared" si="20"/>
        <v>5797.8367670364505</v>
      </c>
    </row>
    <row r="364" spans="1:8" x14ac:dyDescent="0.2">
      <c r="A364" s="1" t="s">
        <v>62</v>
      </c>
    </row>
    <row r="365" spans="1:8" x14ac:dyDescent="0.2">
      <c r="B365" s="1"/>
      <c r="C365" s="1"/>
      <c r="D365" s="1"/>
      <c r="E365" s="1"/>
      <c r="F365" s="1"/>
      <c r="G365" s="1"/>
      <c r="H365" s="1"/>
    </row>
    <row r="367" spans="1:8" ht="15.75" x14ac:dyDescent="0.2">
      <c r="A367" s="22" t="s">
        <v>70</v>
      </c>
      <c r="B367" s="23"/>
      <c r="C367" s="23"/>
      <c r="D367" s="23"/>
      <c r="E367" s="23"/>
      <c r="F367" s="23"/>
      <c r="G367" s="23"/>
      <c r="H367" s="23"/>
    </row>
    <row r="368" spans="1:8" ht="15.75" x14ac:dyDescent="0.2">
      <c r="A368" s="22" t="s">
        <v>61</v>
      </c>
      <c r="B368" s="23"/>
      <c r="C368" s="23"/>
      <c r="D368" s="23"/>
      <c r="E368" s="23"/>
      <c r="F368" s="23"/>
      <c r="G368" s="23"/>
      <c r="H368" s="23"/>
    </row>
    <row r="369" spans="1:8" x14ac:dyDescent="0.2">
      <c r="A369" s="3"/>
      <c r="B369" s="3"/>
      <c r="C369" s="3"/>
      <c r="D369" s="3"/>
      <c r="E369" s="3"/>
      <c r="F369" s="3"/>
      <c r="G369" s="3"/>
      <c r="H369" s="3"/>
    </row>
    <row r="370" spans="1:8" ht="15.75" x14ac:dyDescent="0.25">
      <c r="A370" s="21" t="s">
        <v>41</v>
      </c>
      <c r="B370" s="21"/>
      <c r="C370" s="21"/>
      <c r="D370" s="21"/>
      <c r="E370" s="21"/>
      <c r="F370" s="21"/>
      <c r="G370" s="21"/>
      <c r="H370" s="21"/>
    </row>
    <row r="371" spans="1:8" ht="15.75" x14ac:dyDescent="0.25">
      <c r="A371" s="19"/>
      <c r="B371" s="19"/>
      <c r="C371" s="19"/>
      <c r="D371" s="19"/>
      <c r="E371" s="19"/>
      <c r="F371" s="19"/>
      <c r="G371" s="19"/>
      <c r="H371" s="19"/>
    </row>
    <row r="372" spans="1:8" ht="15.75" x14ac:dyDescent="0.25">
      <c r="A372" s="20" t="s">
        <v>63</v>
      </c>
      <c r="B372" s="20"/>
      <c r="C372" s="20"/>
      <c r="D372" s="20"/>
      <c r="E372" s="20"/>
      <c r="F372" s="20"/>
      <c r="G372" s="20"/>
      <c r="H372" s="20"/>
    </row>
    <row r="373" spans="1:8" ht="15.75" x14ac:dyDescent="0.25">
      <c r="A373" s="4"/>
      <c r="B373" s="4"/>
      <c r="C373" s="5"/>
      <c r="D373" s="4"/>
      <c r="E373" s="4"/>
      <c r="F373" s="4"/>
      <c r="G373" s="5" t="s">
        <v>1</v>
      </c>
      <c r="H373" s="5" t="s">
        <v>2</v>
      </c>
    </row>
    <row r="374" spans="1:8" ht="15.75" x14ac:dyDescent="0.25">
      <c r="A374" s="4" t="s">
        <v>3</v>
      </c>
      <c r="B374" s="4"/>
      <c r="C374" s="5" t="s">
        <v>4</v>
      </c>
      <c r="D374" s="5"/>
      <c r="E374" s="5"/>
      <c r="F374" s="5"/>
      <c r="G374" s="5" t="s">
        <v>5</v>
      </c>
      <c r="H374" s="5" t="s">
        <v>6</v>
      </c>
    </row>
    <row r="375" spans="1:8" ht="15.75" x14ac:dyDescent="0.25">
      <c r="A375" s="4" t="s">
        <v>7</v>
      </c>
      <c r="B375" s="4"/>
      <c r="C375" s="5" t="s">
        <v>8</v>
      </c>
      <c r="D375" s="5" t="s">
        <v>9</v>
      </c>
      <c r="E375" s="5" t="s">
        <v>10</v>
      </c>
      <c r="F375" s="5" t="s">
        <v>11</v>
      </c>
      <c r="G375" s="5" t="s">
        <v>12</v>
      </c>
      <c r="H375" s="5" t="s">
        <v>13</v>
      </c>
    </row>
    <row r="378" spans="1:8" s="2" customFormat="1" ht="15.75" x14ac:dyDescent="0.25">
      <c r="A378" s="2" t="s">
        <v>14</v>
      </c>
      <c r="C378" s="2">
        <f>C380+C381+C382+C383+C384</f>
        <v>58</v>
      </c>
      <c r="D378" s="2">
        <f>D380+D381+D382+D383+D384</f>
        <v>266</v>
      </c>
      <c r="E378" s="2">
        <f>E380+E381+E382+E383+E384</f>
        <v>267</v>
      </c>
      <c r="F378" s="2">
        <f>F380+F381+F382+F383+F384</f>
        <v>270</v>
      </c>
      <c r="G378" s="14">
        <f>G380+G381+G382+G383+G384</f>
        <v>2144977</v>
      </c>
      <c r="H378" s="14">
        <f t="shared" ref="H378:H383" si="21">+G378/(F378+E378+D378)</f>
        <v>2671.2042341220422</v>
      </c>
    </row>
    <row r="380" spans="1:8" x14ac:dyDescent="0.2">
      <c r="A380" t="s">
        <v>15</v>
      </c>
      <c r="C380">
        <v>8</v>
      </c>
      <c r="D380">
        <v>6</v>
      </c>
      <c r="E380">
        <v>5</v>
      </c>
      <c r="F380">
        <v>0</v>
      </c>
      <c r="G380">
        <v>9349</v>
      </c>
      <c r="H380">
        <f t="shared" si="21"/>
        <v>849.90909090909088</v>
      </c>
    </row>
    <row r="381" spans="1:8" x14ac:dyDescent="0.2">
      <c r="A381" t="s">
        <v>16</v>
      </c>
      <c r="C381">
        <v>31</v>
      </c>
      <c r="D381">
        <v>67</v>
      </c>
      <c r="E381">
        <v>63</v>
      </c>
      <c r="F381">
        <v>65</v>
      </c>
      <c r="G381">
        <v>557905</v>
      </c>
      <c r="H381">
        <f t="shared" si="21"/>
        <v>2861.0512820512822</v>
      </c>
    </row>
    <row r="382" spans="1:8" x14ac:dyDescent="0.2">
      <c r="A382" t="s">
        <v>17</v>
      </c>
      <c r="C382">
        <v>12</v>
      </c>
      <c r="D382">
        <v>69</v>
      </c>
      <c r="E382">
        <v>73</v>
      </c>
      <c r="F382">
        <v>72</v>
      </c>
      <c r="G382">
        <v>550577</v>
      </c>
      <c r="H382">
        <f t="shared" si="21"/>
        <v>2572.7897196261683</v>
      </c>
    </row>
    <row r="383" spans="1:8" x14ac:dyDescent="0.2">
      <c r="A383" s="15" t="s">
        <v>18</v>
      </c>
      <c r="C383">
        <v>7</v>
      </c>
      <c r="D383">
        <v>124</v>
      </c>
      <c r="E383">
        <v>126</v>
      </c>
      <c r="F383">
        <v>133</v>
      </c>
      <c r="G383">
        <v>1027146</v>
      </c>
      <c r="H383">
        <f t="shared" si="21"/>
        <v>2681.8433420365536</v>
      </c>
    </row>
    <row r="384" spans="1:8" x14ac:dyDescent="0.2">
      <c r="A384" t="s">
        <v>52</v>
      </c>
    </row>
    <row r="387" spans="1:8" ht="15.75" x14ac:dyDescent="0.25">
      <c r="A387" s="21" t="s">
        <v>42</v>
      </c>
      <c r="B387" s="21"/>
      <c r="C387" s="21"/>
      <c r="D387" s="21"/>
      <c r="E387" s="21"/>
      <c r="F387" s="21"/>
      <c r="G387" s="21"/>
      <c r="H387" s="21"/>
    </row>
    <row r="388" spans="1:8" ht="15.75" x14ac:dyDescent="0.25">
      <c r="A388" s="19"/>
      <c r="B388" s="19"/>
      <c r="C388" s="19"/>
      <c r="D388" s="19"/>
      <c r="E388" s="19"/>
      <c r="F388" s="19"/>
      <c r="G388" s="19"/>
      <c r="H388" s="19"/>
    </row>
    <row r="389" spans="1:8" ht="15.75" x14ac:dyDescent="0.25">
      <c r="A389" s="20" t="s">
        <v>63</v>
      </c>
      <c r="B389" s="20"/>
      <c r="C389" s="20"/>
      <c r="D389" s="20"/>
      <c r="E389" s="20"/>
      <c r="F389" s="20"/>
      <c r="G389" s="20"/>
      <c r="H389" s="20"/>
    </row>
    <row r="390" spans="1:8" ht="15.75" x14ac:dyDescent="0.25">
      <c r="A390" s="4"/>
      <c r="B390" s="4"/>
      <c r="C390" s="5"/>
      <c r="D390" s="4"/>
      <c r="E390" s="4"/>
      <c r="F390" s="4"/>
      <c r="G390" s="5" t="s">
        <v>1</v>
      </c>
      <c r="H390" s="5" t="s">
        <v>2</v>
      </c>
    </row>
    <row r="391" spans="1:8" ht="15.75" x14ac:dyDescent="0.25">
      <c r="A391" s="4" t="s">
        <v>3</v>
      </c>
      <c r="B391" s="4"/>
      <c r="C391" s="5" t="s">
        <v>4</v>
      </c>
      <c r="D391" s="5"/>
      <c r="E391" s="5"/>
      <c r="F391" s="5"/>
      <c r="G391" s="5" t="s">
        <v>5</v>
      </c>
      <c r="H391" s="5" t="s">
        <v>6</v>
      </c>
    </row>
    <row r="392" spans="1:8" ht="15.75" x14ac:dyDescent="0.25">
      <c r="A392" s="4" t="s">
        <v>7</v>
      </c>
      <c r="B392" s="4"/>
      <c r="C392" s="5" t="s">
        <v>8</v>
      </c>
      <c r="D392" s="5" t="s">
        <v>9</v>
      </c>
      <c r="E392" s="5" t="s">
        <v>10</v>
      </c>
      <c r="F392" s="5" t="s">
        <v>11</v>
      </c>
      <c r="G392" s="5" t="s">
        <v>12</v>
      </c>
      <c r="H392" s="5" t="s">
        <v>13</v>
      </c>
    </row>
    <row r="395" spans="1:8" s="2" customFormat="1" ht="15.75" x14ac:dyDescent="0.25">
      <c r="A395" s="2" t="s">
        <v>14</v>
      </c>
      <c r="C395" s="2">
        <f>SUM(C397:C401)</f>
        <v>144</v>
      </c>
      <c r="D395" s="2">
        <f>SUM(D397:D401)</f>
        <v>760</v>
      </c>
      <c r="E395" s="2">
        <f>SUM(E397:E401)</f>
        <v>771</v>
      </c>
      <c r="F395" s="2">
        <f>SUM(F397:F401)</f>
        <v>773</v>
      </c>
      <c r="G395" s="14">
        <f>SUM(G396:G401)</f>
        <v>7383448</v>
      </c>
      <c r="H395" s="14">
        <f>+G395/(F395+E395+D395)</f>
        <v>3204.6215277777778</v>
      </c>
    </row>
    <row r="397" spans="1:8" x14ac:dyDescent="0.2">
      <c r="A397" t="s">
        <v>15</v>
      </c>
      <c r="C397">
        <v>18</v>
      </c>
      <c r="D397">
        <v>13</v>
      </c>
      <c r="E397">
        <v>1</v>
      </c>
      <c r="F397">
        <v>0</v>
      </c>
      <c r="G397">
        <v>66799</v>
      </c>
      <c r="H397">
        <f>+G397/(F397+E397+D397)</f>
        <v>4771.3571428571431</v>
      </c>
    </row>
    <row r="398" spans="1:8" x14ac:dyDescent="0.2">
      <c r="A398" t="s">
        <v>16</v>
      </c>
      <c r="C398">
        <v>79</v>
      </c>
      <c r="D398">
        <v>153</v>
      </c>
      <c r="E398">
        <v>150</v>
      </c>
      <c r="F398">
        <v>149</v>
      </c>
      <c r="G398">
        <v>1631621</v>
      </c>
      <c r="H398">
        <f>+G398/(F398+E398+D398)</f>
        <v>3609.7809734513276</v>
      </c>
    </row>
    <row r="399" spans="1:8" x14ac:dyDescent="0.2">
      <c r="A399" t="s">
        <v>17</v>
      </c>
      <c r="C399">
        <v>22</v>
      </c>
      <c r="D399">
        <v>132</v>
      </c>
      <c r="E399">
        <v>136</v>
      </c>
      <c r="F399">
        <v>140</v>
      </c>
      <c r="G399">
        <v>1342664</v>
      </c>
      <c r="H399">
        <f>+G399/(F399+E399+D399)</f>
        <v>3290.8431372549021</v>
      </c>
    </row>
    <row r="400" spans="1:8" x14ac:dyDescent="0.2">
      <c r="A400" s="15" t="s">
        <v>18</v>
      </c>
      <c r="C400">
        <v>18</v>
      </c>
      <c r="D400">
        <v>239</v>
      </c>
      <c r="E400">
        <v>245</v>
      </c>
      <c r="F400">
        <v>244</v>
      </c>
      <c r="G400">
        <v>2393810</v>
      </c>
      <c r="H400">
        <f>+G400/(F400+E400+D400)</f>
        <v>3288.2005494505493</v>
      </c>
    </row>
    <row r="401" spans="1:8" x14ac:dyDescent="0.2">
      <c r="A401" t="s">
        <v>52</v>
      </c>
      <c r="C401">
        <v>7</v>
      </c>
      <c r="D401">
        <v>223</v>
      </c>
      <c r="E401">
        <v>239</v>
      </c>
      <c r="F401">
        <v>240</v>
      </c>
      <c r="G401">
        <v>1948554</v>
      </c>
      <c r="H401">
        <f>+G401/(F401+E401+D401)</f>
        <v>2775.7179487179487</v>
      </c>
    </row>
    <row r="404" spans="1:8" x14ac:dyDescent="0.2">
      <c r="A404" s="1" t="s">
        <v>62</v>
      </c>
      <c r="B404" s="1"/>
      <c r="C404" s="1"/>
      <c r="D404" s="1"/>
      <c r="E404" s="1"/>
      <c r="F404" s="1"/>
      <c r="G404" s="1"/>
      <c r="H404" s="1"/>
    </row>
    <row r="405" spans="1:8" x14ac:dyDescent="0.2">
      <c r="A405" s="1"/>
      <c r="B405" s="1"/>
      <c r="C405" s="1"/>
      <c r="D405" s="1"/>
      <c r="E405" s="1"/>
      <c r="F405" s="1"/>
      <c r="G405" s="1"/>
      <c r="H405" s="1"/>
    </row>
    <row r="407" spans="1:8" ht="15.75" x14ac:dyDescent="0.2">
      <c r="A407" s="22" t="s">
        <v>70</v>
      </c>
      <c r="B407" s="23"/>
      <c r="C407" s="23"/>
      <c r="D407" s="23"/>
      <c r="E407" s="23"/>
      <c r="F407" s="23"/>
      <c r="G407" s="23"/>
      <c r="H407" s="23"/>
    </row>
    <row r="408" spans="1:8" ht="15.75" x14ac:dyDescent="0.2">
      <c r="A408" s="22" t="s">
        <v>60</v>
      </c>
      <c r="B408" s="23"/>
      <c r="C408" s="23"/>
      <c r="D408" s="23"/>
      <c r="E408" s="23"/>
      <c r="F408" s="23"/>
      <c r="G408" s="23"/>
      <c r="H408" s="23"/>
    </row>
    <row r="409" spans="1:8" x14ac:dyDescent="0.2">
      <c r="A409" s="3"/>
      <c r="B409" s="3"/>
      <c r="C409" s="3"/>
      <c r="D409" s="3"/>
      <c r="E409" s="3"/>
      <c r="F409" s="3"/>
      <c r="G409" s="3"/>
      <c r="H409" s="3"/>
    </row>
    <row r="410" spans="1:8" ht="15.75" x14ac:dyDescent="0.25">
      <c r="A410" s="21" t="s">
        <v>57</v>
      </c>
      <c r="B410" s="21"/>
      <c r="C410" s="21"/>
      <c r="D410" s="21"/>
      <c r="E410" s="21"/>
      <c r="F410" s="21"/>
      <c r="G410" s="21"/>
      <c r="H410" s="21"/>
    </row>
    <row r="411" spans="1:8" ht="15.75" x14ac:dyDescent="0.25">
      <c r="A411" s="19"/>
      <c r="B411" s="19"/>
      <c r="C411" s="19"/>
      <c r="D411" s="19"/>
      <c r="E411" s="19"/>
      <c r="F411" s="19"/>
      <c r="G411" s="19"/>
      <c r="H411" s="19"/>
    </row>
    <row r="412" spans="1:8" ht="15.75" x14ac:dyDescent="0.25">
      <c r="A412" s="20" t="s">
        <v>63</v>
      </c>
      <c r="B412" s="20"/>
      <c r="C412" s="20"/>
      <c r="D412" s="20"/>
      <c r="E412" s="20"/>
      <c r="F412" s="20"/>
      <c r="G412" s="20"/>
      <c r="H412" s="20"/>
    </row>
    <row r="413" spans="1:8" ht="15.75" x14ac:dyDescent="0.25">
      <c r="A413" s="4"/>
      <c r="B413" s="4"/>
      <c r="C413" s="5"/>
      <c r="D413" s="4"/>
      <c r="E413" s="4"/>
      <c r="F413" s="4"/>
      <c r="G413" s="5" t="s">
        <v>1</v>
      </c>
      <c r="H413" s="5" t="s">
        <v>2</v>
      </c>
    </row>
    <row r="414" spans="1:8" ht="15.75" x14ac:dyDescent="0.25">
      <c r="A414" s="4" t="s">
        <v>3</v>
      </c>
      <c r="B414" s="4"/>
      <c r="C414" s="5" t="s">
        <v>4</v>
      </c>
      <c r="D414" s="5"/>
      <c r="E414" s="5"/>
      <c r="F414" s="5"/>
      <c r="G414" s="5" t="s">
        <v>5</v>
      </c>
      <c r="H414" s="5" t="s">
        <v>6</v>
      </c>
    </row>
    <row r="415" spans="1:8" ht="15.75" x14ac:dyDescent="0.25">
      <c r="A415" s="4" t="s">
        <v>7</v>
      </c>
      <c r="B415" s="4"/>
      <c r="C415" s="5" t="s">
        <v>8</v>
      </c>
      <c r="D415" s="5" t="s">
        <v>9</v>
      </c>
      <c r="E415" s="5" t="s">
        <v>10</v>
      </c>
      <c r="F415" s="5" t="s">
        <v>11</v>
      </c>
      <c r="G415" s="5" t="s">
        <v>12</v>
      </c>
      <c r="H415" s="5" t="s">
        <v>13</v>
      </c>
    </row>
    <row r="418" spans="1:8" s="2" customFormat="1" ht="15.75" x14ac:dyDescent="0.25">
      <c r="A418" s="2" t="s">
        <v>14</v>
      </c>
      <c r="C418" s="2">
        <f>SUM(C420:C429)</f>
        <v>62547</v>
      </c>
      <c r="D418" s="2">
        <f>SUM(D420:D429)</f>
        <v>783361</v>
      </c>
      <c r="E418" s="2">
        <f>SUM(E420:E429)</f>
        <v>788485</v>
      </c>
      <c r="F418" s="2">
        <f>SUM(F420:F429)</f>
        <v>788856</v>
      </c>
      <c r="G418" s="14">
        <f>SUM(G420:G429)</f>
        <v>14818803435</v>
      </c>
      <c r="H418" s="14">
        <f t="shared" ref="H418:H429" si="22">+G418/(F418+E418+D418)</f>
        <v>6277.2867710536948</v>
      </c>
    </row>
    <row r="420" spans="1:8" x14ac:dyDescent="0.2">
      <c r="A420" t="s">
        <v>15</v>
      </c>
      <c r="C420">
        <v>10529</v>
      </c>
      <c r="D420">
        <v>5199</v>
      </c>
      <c r="E420">
        <v>3302</v>
      </c>
      <c r="F420">
        <v>0</v>
      </c>
      <c r="G420">
        <v>68196740</v>
      </c>
      <c r="H420">
        <f t="shared" si="22"/>
        <v>8022.2020938713094</v>
      </c>
    </row>
    <row r="421" spans="1:8" x14ac:dyDescent="0.2">
      <c r="A421" t="s">
        <v>16</v>
      </c>
      <c r="C421">
        <v>32385</v>
      </c>
      <c r="D421">
        <v>52899</v>
      </c>
      <c r="E421">
        <v>53577</v>
      </c>
      <c r="F421">
        <v>54199</v>
      </c>
      <c r="G421">
        <v>1293651247</v>
      </c>
      <c r="H421">
        <f t="shared" si="22"/>
        <v>8051.3536455578032</v>
      </c>
    </row>
    <row r="422" spans="1:8" x14ac:dyDescent="0.2">
      <c r="A422" t="s">
        <v>17</v>
      </c>
      <c r="C422">
        <v>7331</v>
      </c>
      <c r="D422">
        <v>47512</v>
      </c>
      <c r="E422">
        <v>48025</v>
      </c>
      <c r="F422">
        <v>48598</v>
      </c>
      <c r="G422">
        <v>889726488</v>
      </c>
      <c r="H422">
        <f t="shared" si="22"/>
        <v>6172.8691018836507</v>
      </c>
    </row>
    <row r="423" spans="1:8" x14ac:dyDescent="0.2">
      <c r="A423" s="15" t="s">
        <v>18</v>
      </c>
      <c r="C423">
        <v>5475</v>
      </c>
      <c r="D423">
        <v>73139</v>
      </c>
      <c r="E423">
        <v>73795</v>
      </c>
      <c r="F423">
        <v>74420</v>
      </c>
      <c r="G423">
        <v>1157934436</v>
      </c>
      <c r="H423">
        <f t="shared" si="22"/>
        <v>5231.1430378488758</v>
      </c>
    </row>
    <row r="424" spans="1:8" x14ac:dyDescent="0.2">
      <c r="A424" t="s">
        <v>19</v>
      </c>
      <c r="B424" t="s">
        <v>27</v>
      </c>
      <c r="C424">
        <v>4046</v>
      </c>
      <c r="D424">
        <v>120839</v>
      </c>
      <c r="E424">
        <v>122113</v>
      </c>
      <c r="F424">
        <v>123189</v>
      </c>
      <c r="G424">
        <v>2062346237</v>
      </c>
      <c r="H424">
        <f t="shared" si="22"/>
        <v>5632.6558265804706</v>
      </c>
    </row>
    <row r="425" spans="1:8" x14ac:dyDescent="0.2">
      <c r="A425" t="s">
        <v>20</v>
      </c>
      <c r="C425">
        <v>1539</v>
      </c>
      <c r="D425">
        <v>105121</v>
      </c>
      <c r="E425">
        <v>106245</v>
      </c>
      <c r="F425">
        <v>106644</v>
      </c>
      <c r="G425">
        <v>1783340888</v>
      </c>
      <c r="H425">
        <f t="shared" si="22"/>
        <v>5607.813867488444</v>
      </c>
    </row>
    <row r="426" spans="1:8" x14ac:dyDescent="0.2">
      <c r="A426" t="s">
        <v>21</v>
      </c>
      <c r="C426">
        <v>880</v>
      </c>
      <c r="D426">
        <v>129449</v>
      </c>
      <c r="E426">
        <v>131283</v>
      </c>
      <c r="F426">
        <v>131255</v>
      </c>
      <c r="G426">
        <v>2367517560</v>
      </c>
      <c r="H426">
        <f t="shared" si="22"/>
        <v>6039.7859112674651</v>
      </c>
    </row>
    <row r="427" spans="1:8" x14ac:dyDescent="0.2">
      <c r="A427" t="s">
        <v>22</v>
      </c>
      <c r="C427">
        <v>225</v>
      </c>
      <c r="D427">
        <v>77633</v>
      </c>
      <c r="E427">
        <v>78124</v>
      </c>
      <c r="F427">
        <v>78263</v>
      </c>
      <c r="G427">
        <v>1535611025</v>
      </c>
      <c r="H427">
        <f t="shared" si="22"/>
        <v>6561.8794333817623</v>
      </c>
    </row>
    <row r="428" spans="1:8" x14ac:dyDescent="0.2">
      <c r="A428" t="s">
        <v>23</v>
      </c>
      <c r="C428">
        <v>98</v>
      </c>
      <c r="D428">
        <v>64754</v>
      </c>
      <c r="E428">
        <v>64826</v>
      </c>
      <c r="F428">
        <v>64899</v>
      </c>
      <c r="G428">
        <v>1436862883</v>
      </c>
      <c r="H428">
        <f t="shared" si="22"/>
        <v>7388.2675404542397</v>
      </c>
    </row>
    <row r="429" spans="1:8" x14ac:dyDescent="0.2">
      <c r="A429" t="s">
        <v>24</v>
      </c>
      <c r="C429">
        <v>39</v>
      </c>
      <c r="D429">
        <v>106816</v>
      </c>
      <c r="E429">
        <v>107195</v>
      </c>
      <c r="F429">
        <v>107389</v>
      </c>
      <c r="G429">
        <v>2223615931</v>
      </c>
      <c r="H429">
        <f t="shared" si="22"/>
        <v>6918.5312103298074</v>
      </c>
    </row>
    <row r="432" spans="1:8" ht="15.75" x14ac:dyDescent="0.25">
      <c r="A432" s="21" t="s">
        <v>43</v>
      </c>
      <c r="B432" s="21"/>
      <c r="C432" s="21"/>
      <c r="D432" s="21"/>
      <c r="E432" s="21"/>
      <c r="F432" s="21"/>
      <c r="G432" s="21"/>
      <c r="H432" s="21"/>
    </row>
    <row r="433" spans="1:8" ht="15.75" x14ac:dyDescent="0.25">
      <c r="A433" s="19"/>
      <c r="B433" s="19"/>
      <c r="C433" s="19"/>
      <c r="D433" s="19"/>
      <c r="E433" s="19"/>
      <c r="F433" s="19"/>
      <c r="G433" s="19"/>
      <c r="H433" s="19"/>
    </row>
    <row r="434" spans="1:8" ht="15.75" x14ac:dyDescent="0.25">
      <c r="A434" s="20" t="s">
        <v>63</v>
      </c>
      <c r="B434" s="20"/>
      <c r="C434" s="20"/>
      <c r="D434" s="20"/>
      <c r="E434" s="20"/>
      <c r="F434" s="20"/>
      <c r="G434" s="20"/>
      <c r="H434" s="20"/>
    </row>
    <row r="435" spans="1:8" ht="15.75" x14ac:dyDescent="0.25">
      <c r="A435" s="4"/>
      <c r="B435" s="4"/>
      <c r="C435" s="5"/>
      <c r="D435" s="4"/>
      <c r="E435" s="4"/>
      <c r="F435" s="4"/>
      <c r="G435" s="5" t="s">
        <v>1</v>
      </c>
      <c r="H435" s="5" t="s">
        <v>2</v>
      </c>
    </row>
    <row r="436" spans="1:8" ht="15.75" x14ac:dyDescent="0.25">
      <c r="A436" s="4" t="s">
        <v>3</v>
      </c>
      <c r="B436" s="4"/>
      <c r="C436" s="5" t="s">
        <v>4</v>
      </c>
      <c r="D436" s="5"/>
      <c r="E436" s="5"/>
      <c r="F436" s="5"/>
      <c r="G436" s="5" t="s">
        <v>5</v>
      </c>
      <c r="H436" s="5" t="s">
        <v>6</v>
      </c>
    </row>
    <row r="437" spans="1:8" ht="15.75" x14ac:dyDescent="0.25">
      <c r="A437" s="4" t="s">
        <v>7</v>
      </c>
      <c r="B437" s="4"/>
      <c r="C437" s="5" t="s">
        <v>8</v>
      </c>
      <c r="D437" s="5" t="s">
        <v>9</v>
      </c>
      <c r="E437" s="5" t="s">
        <v>10</v>
      </c>
      <c r="F437" s="5" t="s">
        <v>11</v>
      </c>
      <c r="G437" s="5" t="s">
        <v>12</v>
      </c>
      <c r="H437" s="5" t="s">
        <v>13</v>
      </c>
    </row>
    <row r="440" spans="1:8" s="2" customFormat="1" ht="15.75" x14ac:dyDescent="0.25">
      <c r="A440" s="2" t="s">
        <v>14</v>
      </c>
      <c r="C440" s="2">
        <f>SUM(C442:C448)</f>
        <v>364</v>
      </c>
      <c r="D440" s="2">
        <f>SUM(D442:D448)</f>
        <v>4158</v>
      </c>
      <c r="E440" s="2">
        <f>SUM(E442:E448)</f>
        <v>4229</v>
      </c>
      <c r="F440" s="2">
        <f>SUM(F442:F448)</f>
        <v>4388</v>
      </c>
      <c r="G440" s="14">
        <f>SUM(G442:G448)</f>
        <v>48948418</v>
      </c>
      <c r="H440" s="14">
        <f t="shared" ref="H440:H448" si="23">+G440/(F440+E440+D440)</f>
        <v>3831.5787084148728</v>
      </c>
    </row>
    <row r="442" spans="1:8" x14ac:dyDescent="0.2">
      <c r="A442" t="s">
        <v>15</v>
      </c>
      <c r="C442">
        <v>35</v>
      </c>
      <c r="D442">
        <v>7</v>
      </c>
      <c r="E442">
        <v>2</v>
      </c>
      <c r="F442">
        <v>0</v>
      </c>
      <c r="G442">
        <v>64446</v>
      </c>
      <c r="H442">
        <f t="shared" si="23"/>
        <v>7160.666666666667</v>
      </c>
    </row>
    <row r="443" spans="1:8" x14ac:dyDescent="0.2">
      <c r="A443" t="s">
        <v>16</v>
      </c>
      <c r="C443">
        <v>149</v>
      </c>
      <c r="D443">
        <v>297</v>
      </c>
      <c r="E443">
        <v>307</v>
      </c>
      <c r="F443">
        <v>311</v>
      </c>
      <c r="G443">
        <v>2941211</v>
      </c>
      <c r="H443">
        <f t="shared" si="23"/>
        <v>3214.4382513661203</v>
      </c>
    </row>
    <row r="444" spans="1:8" x14ac:dyDescent="0.2">
      <c r="A444" t="s">
        <v>17</v>
      </c>
      <c r="C444">
        <v>75</v>
      </c>
      <c r="D444">
        <v>429</v>
      </c>
      <c r="E444">
        <v>437</v>
      </c>
      <c r="F444">
        <v>499</v>
      </c>
      <c r="G444">
        <v>5776676</v>
      </c>
      <c r="H444">
        <f t="shared" si="23"/>
        <v>4231.9970695970696</v>
      </c>
    </row>
    <row r="445" spans="1:8" x14ac:dyDescent="0.2">
      <c r="A445" s="15" t="s">
        <v>18</v>
      </c>
      <c r="C445">
        <v>53</v>
      </c>
      <c r="D445">
        <v>645</v>
      </c>
      <c r="E445">
        <v>668</v>
      </c>
      <c r="F445">
        <v>705</v>
      </c>
      <c r="G445">
        <v>6607275</v>
      </c>
      <c r="H445">
        <f t="shared" si="23"/>
        <v>3274.1699702675915</v>
      </c>
    </row>
    <row r="446" spans="1:8" x14ac:dyDescent="0.2">
      <c r="A446" t="s">
        <v>19</v>
      </c>
      <c r="C446">
        <v>32</v>
      </c>
      <c r="D446">
        <v>987</v>
      </c>
      <c r="E446">
        <v>990</v>
      </c>
      <c r="F446">
        <v>1034</v>
      </c>
      <c r="G446">
        <v>9806856</v>
      </c>
      <c r="H446">
        <f t="shared" si="23"/>
        <v>3257.0096313517106</v>
      </c>
    </row>
    <row r="447" spans="1:8" x14ac:dyDescent="0.2">
      <c r="A447" t="s">
        <v>20</v>
      </c>
      <c r="C447">
        <v>14</v>
      </c>
      <c r="D447">
        <v>895</v>
      </c>
      <c r="E447">
        <v>889</v>
      </c>
      <c r="F447">
        <v>910</v>
      </c>
      <c r="G447">
        <v>11530758</v>
      </c>
      <c r="H447">
        <f t="shared" si="23"/>
        <v>4280.1625835189307</v>
      </c>
    </row>
    <row r="448" spans="1:8" x14ac:dyDescent="0.2">
      <c r="A448" t="s">
        <v>34</v>
      </c>
      <c r="C448">
        <v>6</v>
      </c>
      <c r="D448">
        <v>898</v>
      </c>
      <c r="E448">
        <v>936</v>
      </c>
      <c r="F448">
        <v>929</v>
      </c>
      <c r="G448">
        <v>12221196</v>
      </c>
      <c r="H448">
        <f t="shared" si="23"/>
        <v>4423.1617806731811</v>
      </c>
    </row>
    <row r="451" spans="1:8" x14ac:dyDescent="0.2">
      <c r="A451" s="1" t="s">
        <v>62</v>
      </c>
      <c r="B451" s="1"/>
      <c r="C451" s="1"/>
      <c r="D451" s="1"/>
      <c r="E451" s="1"/>
      <c r="F451" s="1"/>
      <c r="G451" s="1"/>
      <c r="H451" s="1"/>
    </row>
    <row r="452" spans="1:8" x14ac:dyDescent="0.2">
      <c r="A452" s="1"/>
      <c r="B452" s="1"/>
      <c r="C452" s="1"/>
      <c r="D452" s="1"/>
      <c r="E452" s="1"/>
      <c r="F452" s="1"/>
      <c r="G452" s="1"/>
      <c r="H452" s="1"/>
    </row>
    <row r="454" spans="1:8" ht="15.75" x14ac:dyDescent="0.2">
      <c r="A454" s="22" t="s">
        <v>70</v>
      </c>
      <c r="B454" s="23"/>
      <c r="C454" s="23"/>
      <c r="D454" s="23"/>
      <c r="E454" s="23"/>
      <c r="F454" s="23"/>
      <c r="G454" s="23"/>
      <c r="H454" s="23"/>
    </row>
    <row r="455" spans="1:8" ht="15.75" x14ac:dyDescent="0.2">
      <c r="A455" s="22" t="s">
        <v>61</v>
      </c>
      <c r="B455" s="23"/>
      <c r="C455" s="23"/>
      <c r="D455" s="23"/>
      <c r="E455" s="23"/>
      <c r="F455" s="23"/>
      <c r="G455" s="23"/>
      <c r="H455" s="23"/>
    </row>
    <row r="456" spans="1:8" x14ac:dyDescent="0.2">
      <c r="A456" s="3"/>
      <c r="B456" s="3"/>
      <c r="C456" s="3"/>
      <c r="D456" s="3"/>
      <c r="E456" s="3"/>
      <c r="F456" s="3"/>
      <c r="G456" s="3"/>
      <c r="H456" s="3"/>
    </row>
    <row r="457" spans="1:8" ht="15.75" x14ac:dyDescent="0.25">
      <c r="A457" s="20" t="s">
        <v>65</v>
      </c>
      <c r="B457" s="20"/>
      <c r="C457" s="20"/>
      <c r="D457" s="20"/>
      <c r="E457" s="20"/>
      <c r="F457" s="20"/>
      <c r="G457" s="20"/>
      <c r="H457" s="20"/>
    </row>
    <row r="458" spans="1:8" ht="15.75" x14ac:dyDescent="0.25">
      <c r="A458" s="4"/>
      <c r="B458" s="4"/>
      <c r="C458" s="4"/>
      <c r="D458" s="4"/>
      <c r="E458" s="4"/>
      <c r="F458" s="4"/>
      <c r="G458" s="4"/>
      <c r="H458" s="4"/>
    </row>
    <row r="459" spans="1:8" ht="15.75" x14ac:dyDescent="0.25">
      <c r="A459" s="20" t="s">
        <v>63</v>
      </c>
      <c r="B459" s="20"/>
      <c r="C459" s="20"/>
      <c r="D459" s="20"/>
      <c r="E459" s="20"/>
      <c r="F459" s="20"/>
      <c r="G459" s="20"/>
      <c r="H459" s="20"/>
    </row>
    <row r="460" spans="1:8" ht="15.75" x14ac:dyDescent="0.25">
      <c r="A460" s="4"/>
      <c r="B460" s="4"/>
      <c r="C460" s="5"/>
      <c r="D460" s="4"/>
      <c r="E460" s="4"/>
      <c r="F460" s="4"/>
      <c r="G460" s="5" t="s">
        <v>1</v>
      </c>
      <c r="H460" s="5" t="s">
        <v>2</v>
      </c>
    </row>
    <row r="461" spans="1:8" ht="15.75" x14ac:dyDescent="0.25">
      <c r="A461" s="4" t="s">
        <v>3</v>
      </c>
      <c r="B461" s="4"/>
      <c r="C461" s="5" t="s">
        <v>4</v>
      </c>
      <c r="D461" s="5"/>
      <c r="E461" s="5"/>
      <c r="F461" s="5"/>
      <c r="G461" s="5" t="s">
        <v>5</v>
      </c>
      <c r="H461" s="5" t="s">
        <v>6</v>
      </c>
    </row>
    <row r="462" spans="1:8" ht="15.75" x14ac:dyDescent="0.25">
      <c r="A462" s="4" t="s">
        <v>7</v>
      </c>
      <c r="B462" s="4"/>
      <c r="C462" s="5" t="s">
        <v>8</v>
      </c>
      <c r="D462" s="5" t="s">
        <v>9</v>
      </c>
      <c r="E462" s="5" t="s">
        <v>10</v>
      </c>
      <c r="F462" s="5" t="s">
        <v>11</v>
      </c>
      <c r="G462" s="5" t="s">
        <v>12</v>
      </c>
      <c r="H462" s="5" t="s">
        <v>13</v>
      </c>
    </row>
    <row r="465" spans="1:8" s="2" customFormat="1" ht="15.75" x14ac:dyDescent="0.25">
      <c r="A465" s="2" t="s">
        <v>14</v>
      </c>
      <c r="C465" s="2">
        <f>SUM(C467:C474)</f>
        <v>681</v>
      </c>
      <c r="D465" s="2">
        <f>SUM(D467:D474)</f>
        <v>9572</v>
      </c>
      <c r="E465" s="2">
        <f>SUM(E467:E474)</f>
        <v>9756</v>
      </c>
      <c r="F465" s="2">
        <f>SUM(F467:F474)</f>
        <v>9788</v>
      </c>
      <c r="G465" s="14">
        <f>SUM(G467:G474)</f>
        <v>93067708</v>
      </c>
      <c r="H465" s="14">
        <f t="shared" ref="H465:H474" si="24">+G465/(F465+E465+D465)</f>
        <v>3196.4455282319</v>
      </c>
    </row>
    <row r="467" spans="1:8" x14ac:dyDescent="0.2">
      <c r="A467" t="s">
        <v>15</v>
      </c>
      <c r="C467">
        <v>65</v>
      </c>
      <c r="D467">
        <v>16</v>
      </c>
      <c r="E467">
        <v>7</v>
      </c>
      <c r="F467">
        <v>0</v>
      </c>
      <c r="G467">
        <v>98967</v>
      </c>
      <c r="H467">
        <f t="shared" si="24"/>
        <v>4302.913043478261</v>
      </c>
    </row>
    <row r="468" spans="1:8" x14ac:dyDescent="0.2">
      <c r="A468" t="s">
        <v>16</v>
      </c>
      <c r="C468">
        <v>297</v>
      </c>
      <c r="D468">
        <v>585</v>
      </c>
      <c r="E468">
        <v>583</v>
      </c>
      <c r="F468">
        <v>599</v>
      </c>
      <c r="G468">
        <v>5421934</v>
      </c>
      <c r="H468">
        <f t="shared" si="24"/>
        <v>3068.4402942840975</v>
      </c>
    </row>
    <row r="469" spans="1:8" x14ac:dyDescent="0.2">
      <c r="A469" t="s">
        <v>17</v>
      </c>
      <c r="C469">
        <v>117</v>
      </c>
      <c r="D469">
        <v>749</v>
      </c>
      <c r="E469">
        <v>756</v>
      </c>
      <c r="F469">
        <v>761</v>
      </c>
      <c r="G469">
        <v>6493083</v>
      </c>
      <c r="H469">
        <f t="shared" si="24"/>
        <v>2865.438217122683</v>
      </c>
    </row>
    <row r="470" spans="1:8" x14ac:dyDescent="0.2">
      <c r="A470" s="15" t="s">
        <v>18</v>
      </c>
      <c r="C470">
        <v>104</v>
      </c>
      <c r="D470">
        <v>1372</v>
      </c>
      <c r="E470">
        <v>1405</v>
      </c>
      <c r="F470">
        <v>1403</v>
      </c>
      <c r="G470">
        <v>11498564</v>
      </c>
      <c r="H470">
        <f t="shared" si="24"/>
        <v>2750.8526315789472</v>
      </c>
    </row>
    <row r="471" spans="1:8" x14ac:dyDescent="0.2">
      <c r="A471" t="s">
        <v>19</v>
      </c>
      <c r="C471">
        <v>66</v>
      </c>
      <c r="D471">
        <v>1937</v>
      </c>
      <c r="E471">
        <v>1950</v>
      </c>
      <c r="F471">
        <v>1949</v>
      </c>
      <c r="G471">
        <v>17230683</v>
      </c>
      <c r="H471">
        <f t="shared" si="24"/>
        <v>2952.4816655243317</v>
      </c>
    </row>
    <row r="472" spans="1:8" x14ac:dyDescent="0.2">
      <c r="A472" t="s">
        <v>20</v>
      </c>
      <c r="C472">
        <v>17</v>
      </c>
      <c r="D472">
        <v>1154</v>
      </c>
      <c r="E472">
        <v>1190</v>
      </c>
      <c r="F472">
        <v>1173</v>
      </c>
      <c r="G472">
        <v>11457272</v>
      </c>
      <c r="H472">
        <f t="shared" si="24"/>
        <v>3257.683252772249</v>
      </c>
    </row>
    <row r="473" spans="1:8" x14ac:dyDescent="0.2">
      <c r="A473" t="s">
        <v>21</v>
      </c>
      <c r="C473">
        <v>9</v>
      </c>
      <c r="D473">
        <v>1307</v>
      </c>
      <c r="E473">
        <v>1310</v>
      </c>
      <c r="F473">
        <v>1324</v>
      </c>
      <c r="G473">
        <v>14307326</v>
      </c>
      <c r="H473">
        <f t="shared" si="24"/>
        <v>3630.3795990865265</v>
      </c>
    </row>
    <row r="474" spans="1:8" x14ac:dyDescent="0.2">
      <c r="A474" t="s">
        <v>30</v>
      </c>
      <c r="C474">
        <v>6</v>
      </c>
      <c r="D474">
        <v>2452</v>
      </c>
      <c r="E474">
        <v>2555</v>
      </c>
      <c r="F474">
        <v>2579</v>
      </c>
      <c r="G474">
        <v>26559879</v>
      </c>
      <c r="H474">
        <f t="shared" si="24"/>
        <v>3501.1704455576059</v>
      </c>
    </row>
    <row r="477" spans="1:8" ht="15.75" x14ac:dyDescent="0.25">
      <c r="A477" s="20" t="s">
        <v>64</v>
      </c>
      <c r="B477" s="20"/>
      <c r="C477" s="20"/>
      <c r="D477" s="20"/>
      <c r="E477" s="20"/>
      <c r="F477" s="20"/>
      <c r="G477" s="20"/>
      <c r="H477" s="20"/>
    </row>
    <row r="478" spans="1:8" ht="15.75" x14ac:dyDescent="0.25">
      <c r="A478" s="4"/>
      <c r="B478" s="4"/>
      <c r="C478" s="4"/>
      <c r="D478" s="4"/>
      <c r="E478" s="4"/>
      <c r="F478" s="4"/>
      <c r="G478" s="4"/>
      <c r="H478" s="4"/>
    </row>
    <row r="479" spans="1:8" ht="15.75" x14ac:dyDescent="0.25">
      <c r="A479" s="20" t="s">
        <v>63</v>
      </c>
      <c r="B479" s="20"/>
      <c r="C479" s="20"/>
      <c r="D479" s="20"/>
      <c r="E479" s="20"/>
      <c r="F479" s="20"/>
      <c r="G479" s="20"/>
      <c r="H479" s="20"/>
    </row>
    <row r="480" spans="1:8" ht="15.75" x14ac:dyDescent="0.25">
      <c r="A480" s="4"/>
      <c r="B480" s="4"/>
      <c r="C480" s="5"/>
      <c r="D480" s="4"/>
      <c r="E480" s="4"/>
      <c r="F480" s="4"/>
      <c r="G480" s="5" t="s">
        <v>1</v>
      </c>
      <c r="H480" s="5" t="s">
        <v>2</v>
      </c>
    </row>
    <row r="481" spans="1:8" ht="15.75" x14ac:dyDescent="0.25">
      <c r="A481" s="4" t="s">
        <v>3</v>
      </c>
      <c r="B481" s="4"/>
      <c r="C481" s="5" t="s">
        <v>4</v>
      </c>
      <c r="D481" s="5"/>
      <c r="E481" s="5"/>
      <c r="F481" s="5"/>
      <c r="G481" s="5" t="s">
        <v>5</v>
      </c>
      <c r="H481" s="5" t="s">
        <v>6</v>
      </c>
    </row>
    <row r="482" spans="1:8" ht="15.75" x14ac:dyDescent="0.25">
      <c r="A482" s="4" t="s">
        <v>7</v>
      </c>
      <c r="B482" s="4"/>
      <c r="C482" s="5" t="s">
        <v>8</v>
      </c>
      <c r="D482" s="5" t="s">
        <v>9</v>
      </c>
      <c r="E482" s="5" t="s">
        <v>10</v>
      </c>
      <c r="F482" s="5" t="s">
        <v>11</v>
      </c>
      <c r="G482" s="5" t="s">
        <v>12</v>
      </c>
      <c r="H482" s="5" t="s">
        <v>13</v>
      </c>
    </row>
    <row r="485" spans="1:8" s="2" customFormat="1" ht="15.75" x14ac:dyDescent="0.25">
      <c r="A485" s="2" t="s">
        <v>14</v>
      </c>
      <c r="C485" s="2">
        <f>SUM(C487:C494)</f>
        <v>772</v>
      </c>
      <c r="D485" s="2">
        <f>SUM(D487:D494)</f>
        <v>9537</v>
      </c>
      <c r="E485" s="2">
        <f>SUM(E487:E494)</f>
        <v>9656</v>
      </c>
      <c r="F485" s="2">
        <f>SUM(F487:F494)</f>
        <v>9618</v>
      </c>
      <c r="G485" s="14">
        <f>SUM(G487:G494)</f>
        <v>102056924</v>
      </c>
      <c r="H485" s="14">
        <f>+G485/(F485+E485+D485)</f>
        <v>3542.2902363680537</v>
      </c>
    </row>
    <row r="486" spans="1:8" x14ac:dyDescent="0.2">
      <c r="G486" s="17"/>
      <c r="H486" s="17"/>
    </row>
    <row r="487" spans="1:8" x14ac:dyDescent="0.2">
      <c r="A487" t="s">
        <v>15</v>
      </c>
      <c r="C487">
        <v>69</v>
      </c>
      <c r="D487">
        <v>78</v>
      </c>
      <c r="E487">
        <v>64</v>
      </c>
      <c r="F487">
        <v>0</v>
      </c>
      <c r="G487">
        <v>583230</v>
      </c>
      <c r="H487">
        <f t="shared" ref="H487:H494" si="25">+G487/(F487+E487+D487)</f>
        <v>4107.2535211267605</v>
      </c>
    </row>
    <row r="488" spans="1:8" x14ac:dyDescent="0.2">
      <c r="A488" t="s">
        <v>16</v>
      </c>
      <c r="C488">
        <v>314</v>
      </c>
      <c r="D488">
        <v>639</v>
      </c>
      <c r="E488">
        <v>638</v>
      </c>
      <c r="F488">
        <v>626</v>
      </c>
      <c r="G488">
        <v>5533347</v>
      </c>
      <c r="H488">
        <f t="shared" si="25"/>
        <v>2907.6967945349447</v>
      </c>
    </row>
    <row r="489" spans="1:8" x14ac:dyDescent="0.2">
      <c r="A489" t="s">
        <v>17</v>
      </c>
      <c r="C489">
        <v>146</v>
      </c>
      <c r="D489">
        <v>979</v>
      </c>
      <c r="E489">
        <v>968</v>
      </c>
      <c r="F489">
        <v>988</v>
      </c>
      <c r="G489">
        <v>9306007</v>
      </c>
      <c r="H489">
        <f t="shared" si="25"/>
        <v>3170.7008517887566</v>
      </c>
    </row>
    <row r="490" spans="1:8" x14ac:dyDescent="0.2">
      <c r="A490" s="15" t="s">
        <v>18</v>
      </c>
      <c r="C490">
        <v>111</v>
      </c>
      <c r="D490">
        <v>1438</v>
      </c>
      <c r="E490">
        <v>1457</v>
      </c>
      <c r="F490">
        <v>1484</v>
      </c>
      <c r="G490">
        <v>12425619</v>
      </c>
      <c r="H490">
        <f t="shared" si="25"/>
        <v>2837.5471568851335</v>
      </c>
    </row>
    <row r="491" spans="1:8" x14ac:dyDescent="0.2">
      <c r="A491" t="s">
        <v>19</v>
      </c>
      <c r="C491">
        <v>95</v>
      </c>
      <c r="D491">
        <v>2811</v>
      </c>
      <c r="E491">
        <v>2855</v>
      </c>
      <c r="F491">
        <v>2821</v>
      </c>
      <c r="G491">
        <v>28731201</v>
      </c>
      <c r="H491">
        <f t="shared" si="25"/>
        <v>3385.31884057971</v>
      </c>
    </row>
    <row r="492" spans="1:8" x14ac:dyDescent="0.2">
      <c r="A492" t="s">
        <v>20</v>
      </c>
      <c r="C492">
        <v>28</v>
      </c>
      <c r="D492">
        <v>1821</v>
      </c>
      <c r="E492">
        <v>1904</v>
      </c>
      <c r="F492">
        <v>1918</v>
      </c>
      <c r="G492">
        <v>20986985</v>
      </c>
      <c r="H492">
        <f t="shared" si="25"/>
        <v>3719.1183767499556</v>
      </c>
    </row>
    <row r="493" spans="1:8" x14ac:dyDescent="0.2">
      <c r="A493" t="s">
        <v>21</v>
      </c>
      <c r="C493">
        <v>6</v>
      </c>
      <c r="D493">
        <v>867</v>
      </c>
      <c r="E493">
        <v>887</v>
      </c>
      <c r="F493">
        <v>904</v>
      </c>
      <c r="G493">
        <v>8299883</v>
      </c>
      <c r="H493">
        <f t="shared" si="25"/>
        <v>3122.6045899172309</v>
      </c>
    </row>
    <row r="494" spans="1:8" x14ac:dyDescent="0.2">
      <c r="A494" t="s">
        <v>30</v>
      </c>
      <c r="C494">
        <v>3</v>
      </c>
      <c r="D494">
        <v>904</v>
      </c>
      <c r="E494">
        <v>883</v>
      </c>
      <c r="F494">
        <v>877</v>
      </c>
      <c r="G494">
        <v>16190652</v>
      </c>
      <c r="H494">
        <f t="shared" si="25"/>
        <v>6077.5720720720719</v>
      </c>
    </row>
    <row r="497" spans="1:8" x14ac:dyDescent="0.2">
      <c r="A497" s="1" t="s">
        <v>62</v>
      </c>
      <c r="B497" s="1"/>
      <c r="C497" s="1"/>
      <c r="D497" s="1"/>
      <c r="E497" s="1"/>
      <c r="F497" s="1"/>
      <c r="G497" s="1"/>
      <c r="H497" s="1"/>
    </row>
    <row r="498" spans="1:8" x14ac:dyDescent="0.2">
      <c r="A498" s="1"/>
      <c r="B498" s="1"/>
      <c r="C498" s="1"/>
      <c r="D498" s="1"/>
      <c r="E498" s="1"/>
      <c r="F498" s="1"/>
      <c r="G498" s="1"/>
      <c r="H498" s="1"/>
    </row>
    <row r="500" spans="1:8" ht="15.75" x14ac:dyDescent="0.2">
      <c r="A500" s="22" t="s">
        <v>70</v>
      </c>
      <c r="B500" s="23"/>
      <c r="C500" s="23"/>
      <c r="D500" s="23"/>
      <c r="E500" s="23"/>
      <c r="F500" s="23"/>
      <c r="G500" s="23"/>
      <c r="H500" s="23"/>
    </row>
    <row r="501" spans="1:8" ht="15.75" x14ac:dyDescent="0.2">
      <c r="A501" s="22" t="s">
        <v>61</v>
      </c>
      <c r="B501" s="23"/>
      <c r="C501" s="23"/>
      <c r="D501" s="23"/>
      <c r="E501" s="23"/>
      <c r="F501" s="23"/>
      <c r="G501" s="23"/>
      <c r="H501" s="23"/>
    </row>
    <row r="502" spans="1:8" x14ac:dyDescent="0.2">
      <c r="A502" s="3"/>
      <c r="B502" s="3"/>
      <c r="C502" s="3"/>
      <c r="D502" s="3"/>
      <c r="E502" s="3"/>
      <c r="F502" s="3"/>
      <c r="G502" s="3"/>
      <c r="H502" s="3"/>
    </row>
    <row r="503" spans="1:8" ht="15.75" x14ac:dyDescent="0.25">
      <c r="A503" s="20" t="s">
        <v>44</v>
      </c>
      <c r="B503" s="20"/>
      <c r="C503" s="20"/>
      <c r="D503" s="20" t="s">
        <v>27</v>
      </c>
      <c r="E503" s="20"/>
      <c r="F503" s="20"/>
      <c r="G503" s="20"/>
      <c r="H503" s="20"/>
    </row>
    <row r="504" spans="1:8" ht="15.75" x14ac:dyDescent="0.25">
      <c r="A504" s="4"/>
      <c r="B504" s="4"/>
      <c r="C504" s="4"/>
      <c r="D504" s="4"/>
      <c r="E504" s="4"/>
      <c r="F504" s="4"/>
      <c r="G504" s="4"/>
      <c r="H504" s="4"/>
    </row>
    <row r="505" spans="1:8" ht="15.75" x14ac:dyDescent="0.25">
      <c r="A505" s="20" t="s">
        <v>63</v>
      </c>
      <c r="B505" s="20"/>
      <c r="C505" s="20"/>
      <c r="D505" s="20"/>
      <c r="E505" s="20"/>
      <c r="F505" s="20"/>
      <c r="G505" s="20"/>
      <c r="H505" s="20"/>
    </row>
    <row r="506" spans="1:8" ht="15.75" x14ac:dyDescent="0.25">
      <c r="A506" s="4"/>
      <c r="B506" s="4"/>
      <c r="C506" s="5"/>
      <c r="D506" s="4"/>
      <c r="E506" s="4"/>
      <c r="F506" s="4"/>
      <c r="G506" s="5" t="s">
        <v>1</v>
      </c>
      <c r="H506" s="5" t="s">
        <v>2</v>
      </c>
    </row>
    <row r="507" spans="1:8" ht="15.75" x14ac:dyDescent="0.25">
      <c r="A507" s="4" t="s">
        <v>3</v>
      </c>
      <c r="B507" s="4"/>
      <c r="C507" s="5" t="s">
        <v>4</v>
      </c>
      <c r="D507" s="5"/>
      <c r="E507" s="5"/>
      <c r="F507" s="5"/>
      <c r="G507" s="5" t="s">
        <v>5</v>
      </c>
      <c r="H507" s="5" t="s">
        <v>6</v>
      </c>
    </row>
    <row r="508" spans="1:8" ht="15.75" x14ac:dyDescent="0.25">
      <c r="A508" s="4" t="s">
        <v>7</v>
      </c>
      <c r="B508" s="4"/>
      <c r="C508" s="5" t="s">
        <v>8</v>
      </c>
      <c r="D508" s="5" t="s">
        <v>9</v>
      </c>
      <c r="E508" s="5" t="s">
        <v>10</v>
      </c>
      <c r="F508" s="5" t="s">
        <v>11</v>
      </c>
      <c r="G508" s="5" t="s">
        <v>12</v>
      </c>
      <c r="H508" s="5" t="s">
        <v>13</v>
      </c>
    </row>
    <row r="511" spans="1:8" s="2" customFormat="1" ht="15.75" x14ac:dyDescent="0.25">
      <c r="A511" s="2" t="s">
        <v>14</v>
      </c>
      <c r="C511" s="2">
        <f>SUM(C513:C522)</f>
        <v>3452</v>
      </c>
      <c r="D511" s="2">
        <f>SUM(D513:D522)</f>
        <v>33623</v>
      </c>
      <c r="E511" s="2">
        <f>SUM(E513:E522)</f>
        <v>33678</v>
      </c>
      <c r="F511" s="2">
        <f>SUM(F513:F522)</f>
        <v>33236</v>
      </c>
      <c r="G511" s="14">
        <f>SUM(G513:G522)</f>
        <v>519284136</v>
      </c>
      <c r="H511" s="14">
        <f t="shared" ref="H511:H521" si="26">+G511/(F511+E511+D511)</f>
        <v>5165.1047475058931</v>
      </c>
    </row>
    <row r="513" spans="1:8" x14ac:dyDescent="0.2">
      <c r="A513" t="s">
        <v>15</v>
      </c>
      <c r="C513">
        <v>666</v>
      </c>
      <c r="D513">
        <v>285</v>
      </c>
      <c r="E513">
        <v>169</v>
      </c>
      <c r="F513">
        <v>0</v>
      </c>
      <c r="G513">
        <v>3475611</v>
      </c>
      <c r="H513">
        <f t="shared" si="26"/>
        <v>7655.5308370044049</v>
      </c>
    </row>
    <row r="514" spans="1:8" x14ac:dyDescent="0.2">
      <c r="A514" t="s">
        <v>16</v>
      </c>
      <c r="C514">
        <v>1738</v>
      </c>
      <c r="D514">
        <v>2976</v>
      </c>
      <c r="E514">
        <v>3013</v>
      </c>
      <c r="F514">
        <v>3044</v>
      </c>
      <c r="G514">
        <v>80685275</v>
      </c>
      <c r="H514">
        <f t="shared" si="26"/>
        <v>8932.2788663788324</v>
      </c>
    </row>
    <row r="515" spans="1:8" x14ac:dyDescent="0.2">
      <c r="A515" t="s">
        <v>17</v>
      </c>
      <c r="C515">
        <v>395</v>
      </c>
      <c r="D515">
        <v>2591</v>
      </c>
      <c r="E515">
        <v>2625</v>
      </c>
      <c r="F515">
        <v>2633</v>
      </c>
      <c r="G515">
        <v>42155280</v>
      </c>
      <c r="H515">
        <f t="shared" si="26"/>
        <v>5370.7835393043697</v>
      </c>
    </row>
    <row r="516" spans="1:8" x14ac:dyDescent="0.2">
      <c r="A516" s="15" t="s">
        <v>18</v>
      </c>
      <c r="C516">
        <v>323</v>
      </c>
      <c r="D516">
        <v>4333</v>
      </c>
      <c r="E516">
        <v>4347</v>
      </c>
      <c r="F516">
        <v>4377</v>
      </c>
      <c r="G516">
        <v>69662832</v>
      </c>
      <c r="H516">
        <f t="shared" si="26"/>
        <v>5335.2862066324578</v>
      </c>
    </row>
    <row r="517" spans="1:8" x14ac:dyDescent="0.2">
      <c r="A517" t="s">
        <v>19</v>
      </c>
      <c r="C517">
        <v>219</v>
      </c>
      <c r="D517">
        <v>6706</v>
      </c>
      <c r="E517">
        <v>6740</v>
      </c>
      <c r="F517">
        <v>6720</v>
      </c>
      <c r="G517">
        <v>87758100</v>
      </c>
      <c r="H517">
        <f t="shared" si="26"/>
        <v>4351.7851829812553</v>
      </c>
    </row>
    <row r="518" spans="1:8" x14ac:dyDescent="0.2">
      <c r="A518" t="s">
        <v>20</v>
      </c>
      <c r="C518">
        <v>73</v>
      </c>
      <c r="D518">
        <v>5030</v>
      </c>
      <c r="E518">
        <v>5107</v>
      </c>
      <c r="F518">
        <v>4979</v>
      </c>
      <c r="G518">
        <v>73015497</v>
      </c>
      <c r="H518">
        <f t="shared" si="26"/>
        <v>4830.3451309870334</v>
      </c>
    </row>
    <row r="519" spans="1:8" x14ac:dyDescent="0.2">
      <c r="A519" t="s">
        <v>21</v>
      </c>
      <c r="C519">
        <v>29</v>
      </c>
      <c r="D519">
        <v>4150</v>
      </c>
      <c r="E519">
        <v>4207</v>
      </c>
      <c r="F519">
        <v>4195</v>
      </c>
      <c r="G519">
        <v>68266128</v>
      </c>
      <c r="H519">
        <f t="shared" si="26"/>
        <v>5438.6653919694072</v>
      </c>
    </row>
    <row r="520" spans="1:8" x14ac:dyDescent="0.2">
      <c r="A520" t="s">
        <v>22</v>
      </c>
      <c r="C520">
        <v>4</v>
      </c>
      <c r="D520">
        <v>1516</v>
      </c>
      <c r="E520">
        <v>1522</v>
      </c>
      <c r="F520">
        <v>1527</v>
      </c>
      <c r="G520">
        <v>22505891</v>
      </c>
      <c r="H520">
        <f t="shared" si="26"/>
        <v>4930.0966046002195</v>
      </c>
    </row>
    <row r="521" spans="1:8" x14ac:dyDescent="0.2">
      <c r="A521" s="1" t="s">
        <v>23</v>
      </c>
      <c r="C521">
        <v>5</v>
      </c>
      <c r="D521">
        <v>6036</v>
      </c>
      <c r="E521">
        <v>5948</v>
      </c>
      <c r="F521">
        <v>5761</v>
      </c>
      <c r="G521">
        <v>71759522</v>
      </c>
      <c r="H521">
        <f t="shared" si="26"/>
        <v>4043.9291067906452</v>
      </c>
    </row>
    <row r="524" spans="1:8" ht="15.75" x14ac:dyDescent="0.25">
      <c r="A524" s="21" t="s">
        <v>58</v>
      </c>
      <c r="B524" s="21"/>
      <c r="C524" s="21"/>
      <c r="D524" s="21"/>
      <c r="E524" s="21"/>
      <c r="F524" s="21"/>
      <c r="G524" s="21"/>
      <c r="H524" s="21"/>
    </row>
    <row r="525" spans="1:8" ht="15.75" x14ac:dyDescent="0.25">
      <c r="A525" s="19"/>
      <c r="B525" s="19"/>
      <c r="C525" s="19"/>
      <c r="D525" s="19"/>
      <c r="E525" s="19"/>
      <c r="F525" s="19"/>
      <c r="G525" s="19"/>
      <c r="H525" s="19"/>
    </row>
    <row r="526" spans="1:8" ht="15.75" x14ac:dyDescent="0.25">
      <c r="A526" s="20" t="s">
        <v>63</v>
      </c>
      <c r="B526" s="20"/>
      <c r="C526" s="20"/>
      <c r="D526" s="20"/>
      <c r="E526" s="20"/>
      <c r="F526" s="20"/>
      <c r="G526" s="20"/>
      <c r="H526" s="20"/>
    </row>
    <row r="527" spans="1:8" ht="15.75" x14ac:dyDescent="0.25">
      <c r="A527" s="4"/>
      <c r="B527" s="4"/>
      <c r="C527" s="5"/>
      <c r="D527" s="4"/>
      <c r="E527" s="4"/>
      <c r="F527" s="4"/>
      <c r="G527" s="5" t="s">
        <v>1</v>
      </c>
      <c r="H527" s="5" t="s">
        <v>2</v>
      </c>
    </row>
    <row r="528" spans="1:8" ht="15.75" x14ac:dyDescent="0.25">
      <c r="A528" s="4" t="s">
        <v>3</v>
      </c>
      <c r="B528" s="4"/>
      <c r="C528" s="5" t="s">
        <v>4</v>
      </c>
      <c r="D528" s="5"/>
      <c r="E528" s="5"/>
      <c r="F528" s="5"/>
      <c r="G528" s="5" t="s">
        <v>5</v>
      </c>
      <c r="H528" s="5" t="s">
        <v>6</v>
      </c>
    </row>
    <row r="529" spans="1:8" ht="15.75" x14ac:dyDescent="0.25">
      <c r="A529" s="4" t="s">
        <v>7</v>
      </c>
      <c r="B529" s="4"/>
      <c r="C529" s="5" t="s">
        <v>8</v>
      </c>
      <c r="D529" s="5" t="s">
        <v>9</v>
      </c>
      <c r="E529" s="5" t="s">
        <v>10</v>
      </c>
      <c r="F529" s="5" t="s">
        <v>11</v>
      </c>
      <c r="G529" s="5" t="s">
        <v>12</v>
      </c>
      <c r="H529" s="5" t="s">
        <v>13</v>
      </c>
    </row>
    <row r="532" spans="1:8" s="2" customFormat="1" ht="15.75" x14ac:dyDescent="0.25">
      <c r="A532" s="2" t="s">
        <v>14</v>
      </c>
      <c r="C532" s="2">
        <f>SUM(C534:C544)</f>
        <v>1445</v>
      </c>
      <c r="D532" s="2">
        <f>SUM(D534:D544)</f>
        <v>19234</v>
      </c>
      <c r="E532" s="2">
        <f>SUM(E534:E544)</f>
        <v>19376</v>
      </c>
      <c r="F532" s="2">
        <f>SUM(F534:F544)</f>
        <v>19384</v>
      </c>
      <c r="G532" s="14">
        <f>SUM(G534:G544)</f>
        <v>234713511</v>
      </c>
      <c r="H532" s="14">
        <f t="shared" ref="H532:H541" si="27">+G532/(F532+E532+D532)</f>
        <v>4047.2033486222713</v>
      </c>
    </row>
    <row r="534" spans="1:8" x14ac:dyDescent="0.2">
      <c r="A534" t="s">
        <v>15</v>
      </c>
      <c r="C534">
        <v>204</v>
      </c>
      <c r="D534">
        <v>135</v>
      </c>
      <c r="E534">
        <v>107</v>
      </c>
      <c r="F534">
        <v>0</v>
      </c>
      <c r="G534">
        <v>978159</v>
      </c>
      <c r="H534">
        <f t="shared" si="27"/>
        <v>4041.9793388429753</v>
      </c>
    </row>
    <row r="535" spans="1:8" x14ac:dyDescent="0.2">
      <c r="A535" t="s">
        <v>16</v>
      </c>
      <c r="C535">
        <v>645</v>
      </c>
      <c r="D535">
        <v>1157</v>
      </c>
      <c r="E535">
        <v>1174</v>
      </c>
      <c r="F535">
        <v>1174</v>
      </c>
      <c r="G535">
        <v>13531716</v>
      </c>
      <c r="H535">
        <f t="shared" si="27"/>
        <v>3860.6893009985733</v>
      </c>
    </row>
    <row r="536" spans="1:8" x14ac:dyDescent="0.2">
      <c r="A536" t="s">
        <v>17</v>
      </c>
      <c r="C536">
        <v>206</v>
      </c>
      <c r="D536">
        <v>1330</v>
      </c>
      <c r="E536">
        <v>1365</v>
      </c>
      <c r="F536">
        <v>1383</v>
      </c>
      <c r="G536">
        <v>14203277</v>
      </c>
      <c r="H536">
        <f t="shared" si="27"/>
        <v>3482.9026483570378</v>
      </c>
    </row>
    <row r="537" spans="1:8" x14ac:dyDescent="0.2">
      <c r="A537" s="15" t="s">
        <v>18</v>
      </c>
      <c r="C537">
        <v>199</v>
      </c>
      <c r="D537">
        <v>2788</v>
      </c>
      <c r="E537">
        <v>2786</v>
      </c>
      <c r="F537">
        <v>2791</v>
      </c>
      <c r="G537">
        <v>29370220</v>
      </c>
      <c r="H537">
        <f t="shared" si="27"/>
        <v>3511.0842797369992</v>
      </c>
    </row>
    <row r="538" spans="1:8" x14ac:dyDescent="0.2">
      <c r="A538" t="s">
        <v>19</v>
      </c>
      <c r="C538">
        <v>115</v>
      </c>
      <c r="D538">
        <v>3529</v>
      </c>
      <c r="E538">
        <v>3532</v>
      </c>
      <c r="F538">
        <v>3547</v>
      </c>
      <c r="G538">
        <v>34764379</v>
      </c>
      <c r="H538">
        <f t="shared" si="27"/>
        <v>3277.185049019608</v>
      </c>
    </row>
    <row r="539" spans="1:8" x14ac:dyDescent="0.2">
      <c r="A539" t="s">
        <v>20</v>
      </c>
      <c r="C539">
        <v>48</v>
      </c>
      <c r="D539">
        <v>3304</v>
      </c>
      <c r="E539">
        <v>3341</v>
      </c>
      <c r="F539">
        <v>3421</v>
      </c>
      <c r="G539">
        <v>40105027</v>
      </c>
      <c r="H539">
        <f t="shared" si="27"/>
        <v>3984.2069342340551</v>
      </c>
    </row>
    <row r="540" spans="1:8" x14ac:dyDescent="0.2">
      <c r="A540" t="s">
        <v>21</v>
      </c>
      <c r="C540">
        <v>19</v>
      </c>
      <c r="D540">
        <v>2809</v>
      </c>
      <c r="E540">
        <v>2844</v>
      </c>
      <c r="F540">
        <v>2866</v>
      </c>
      <c r="G540">
        <v>37886286</v>
      </c>
      <c r="H540">
        <f t="shared" si="27"/>
        <v>4447.2691630473064</v>
      </c>
    </row>
    <row r="541" spans="1:8" x14ac:dyDescent="0.2">
      <c r="A541" s="1" t="s">
        <v>22</v>
      </c>
      <c r="C541">
        <v>9</v>
      </c>
      <c r="D541">
        <v>4182</v>
      </c>
      <c r="E541">
        <v>4227</v>
      </c>
      <c r="F541">
        <v>4202</v>
      </c>
      <c r="G541">
        <v>63874447</v>
      </c>
      <c r="H541">
        <f t="shared" si="27"/>
        <v>5064.9787487114427</v>
      </c>
    </row>
    <row r="542" spans="1:8" x14ac:dyDescent="0.2">
      <c r="A542" s="1" t="s">
        <v>23</v>
      </c>
    </row>
    <row r="543" spans="1:8" x14ac:dyDescent="0.2">
      <c r="A543" s="1"/>
    </row>
    <row r="544" spans="1:8" x14ac:dyDescent="0.2">
      <c r="C544" t="s">
        <v>27</v>
      </c>
    </row>
    <row r="545" spans="1:8" x14ac:dyDescent="0.2">
      <c r="A545" s="1" t="s">
        <v>62</v>
      </c>
      <c r="B545" s="1"/>
      <c r="C545" s="1"/>
      <c r="D545" s="1"/>
      <c r="E545" s="1"/>
      <c r="F545" s="1"/>
      <c r="G545" s="1"/>
      <c r="H545" s="1"/>
    </row>
    <row r="546" spans="1:8" x14ac:dyDescent="0.2">
      <c r="A546" s="1"/>
      <c r="B546" s="1"/>
      <c r="C546" s="1"/>
      <c r="D546" s="1"/>
      <c r="E546" s="1"/>
      <c r="F546" s="1"/>
      <c r="G546" s="1"/>
      <c r="H546" s="1"/>
    </row>
    <row r="548" spans="1:8" ht="15.75" x14ac:dyDescent="0.2">
      <c r="A548" s="22" t="s">
        <v>70</v>
      </c>
      <c r="B548" s="23"/>
      <c r="C548" s="23"/>
      <c r="D548" s="23"/>
      <c r="E548" s="23"/>
      <c r="F548" s="23"/>
      <c r="G548" s="23"/>
      <c r="H548" s="23"/>
    </row>
    <row r="549" spans="1:8" ht="15.75" x14ac:dyDescent="0.2">
      <c r="A549" s="22" t="s">
        <v>61</v>
      </c>
      <c r="B549" s="23"/>
      <c r="C549" s="23"/>
      <c r="D549" s="23"/>
      <c r="E549" s="23"/>
      <c r="F549" s="23"/>
      <c r="G549" s="23"/>
      <c r="H549" s="23"/>
    </row>
    <row r="550" spans="1:8" x14ac:dyDescent="0.2">
      <c r="A550" s="3"/>
      <c r="B550" s="3"/>
      <c r="C550" s="3"/>
      <c r="D550" s="3"/>
      <c r="E550" s="3"/>
      <c r="F550" s="3"/>
      <c r="G550" s="3"/>
      <c r="H550" s="3"/>
    </row>
    <row r="551" spans="1:8" ht="15.75" x14ac:dyDescent="0.25">
      <c r="A551" s="21" t="s">
        <v>45</v>
      </c>
      <c r="B551" s="21"/>
      <c r="C551" s="21"/>
      <c r="D551" s="21"/>
      <c r="E551" s="21"/>
      <c r="F551" s="21"/>
      <c r="G551" s="21"/>
      <c r="H551" s="21"/>
    </row>
    <row r="552" spans="1:8" ht="15.75" x14ac:dyDescent="0.25">
      <c r="A552" s="19"/>
      <c r="B552" s="19"/>
      <c r="C552" s="19"/>
      <c r="D552" s="19"/>
      <c r="E552" s="19"/>
      <c r="F552" s="19"/>
      <c r="G552" s="19"/>
      <c r="H552" s="19"/>
    </row>
    <row r="553" spans="1:8" ht="15.75" x14ac:dyDescent="0.25">
      <c r="A553" s="20" t="s">
        <v>63</v>
      </c>
      <c r="B553" s="20"/>
      <c r="C553" s="20"/>
      <c r="D553" s="20"/>
      <c r="E553" s="20"/>
      <c r="F553" s="20"/>
      <c r="G553" s="20"/>
      <c r="H553" s="20"/>
    </row>
    <row r="554" spans="1:8" ht="15.75" x14ac:dyDescent="0.25">
      <c r="A554" s="4"/>
      <c r="B554" s="4"/>
      <c r="C554" s="5"/>
      <c r="D554" s="4"/>
      <c r="E554" s="4"/>
      <c r="F554" s="4"/>
      <c r="G554" s="5" t="s">
        <v>1</v>
      </c>
      <c r="H554" s="5" t="s">
        <v>2</v>
      </c>
    </row>
    <row r="555" spans="1:8" ht="15.75" x14ac:dyDescent="0.25">
      <c r="A555" s="4" t="s">
        <v>3</v>
      </c>
      <c r="B555" s="4"/>
      <c r="C555" s="5" t="s">
        <v>4</v>
      </c>
      <c r="D555" s="5"/>
      <c r="E555" s="5"/>
      <c r="F555" s="5"/>
      <c r="G555" s="5" t="s">
        <v>5</v>
      </c>
      <c r="H555" s="5" t="s">
        <v>6</v>
      </c>
    </row>
    <row r="556" spans="1:8" ht="15.75" x14ac:dyDescent="0.25">
      <c r="A556" s="4" t="s">
        <v>7</v>
      </c>
      <c r="B556" s="4"/>
      <c r="C556" s="5" t="s">
        <v>8</v>
      </c>
      <c r="D556" s="5" t="s">
        <v>9</v>
      </c>
      <c r="E556" s="5" t="s">
        <v>10</v>
      </c>
      <c r="F556" s="5" t="s">
        <v>11</v>
      </c>
      <c r="G556" s="5" t="s">
        <v>12</v>
      </c>
      <c r="H556" s="5" t="s">
        <v>13</v>
      </c>
    </row>
    <row r="559" spans="1:8" s="2" customFormat="1" ht="15.75" x14ac:dyDescent="0.25">
      <c r="A559" s="2" t="s">
        <v>14</v>
      </c>
      <c r="C559" s="2">
        <f>SUM(C561:C568)</f>
        <v>1304</v>
      </c>
      <c r="D559" s="2">
        <f>SUM(D561:D568)</f>
        <v>13511</v>
      </c>
      <c r="E559" s="2">
        <f>SUM(E561:E568)</f>
        <v>13736</v>
      </c>
      <c r="F559" s="2">
        <f>SUM(F561:F568)</f>
        <v>13778</v>
      </c>
      <c r="G559" s="14">
        <f>SUM(G561:G568)</f>
        <v>182918812</v>
      </c>
      <c r="H559" s="14">
        <f t="shared" ref="H559:H568" si="28">+G559/(F559+E559+D559)</f>
        <v>4458.7157099329679</v>
      </c>
    </row>
    <row r="561" spans="1:8" x14ac:dyDescent="0.2">
      <c r="A561" t="s">
        <v>15</v>
      </c>
      <c r="C561">
        <v>132</v>
      </c>
      <c r="D561">
        <v>70</v>
      </c>
      <c r="E561">
        <v>49</v>
      </c>
      <c r="F561">
        <v>0</v>
      </c>
      <c r="G561">
        <v>635052</v>
      </c>
      <c r="H561">
        <f t="shared" si="28"/>
        <v>5336.5714285714284</v>
      </c>
    </row>
    <row r="562" spans="1:8" x14ac:dyDescent="0.2">
      <c r="A562" t="s">
        <v>16</v>
      </c>
      <c r="C562">
        <v>611</v>
      </c>
      <c r="D562">
        <v>1182</v>
      </c>
      <c r="E562">
        <v>1190</v>
      </c>
      <c r="F562">
        <v>1181</v>
      </c>
      <c r="G562">
        <v>14963153</v>
      </c>
      <c r="H562">
        <f t="shared" si="28"/>
        <v>4211.4137348719396</v>
      </c>
    </row>
    <row r="563" spans="1:8" x14ac:dyDescent="0.2">
      <c r="A563" t="s">
        <v>17</v>
      </c>
      <c r="C563">
        <v>234</v>
      </c>
      <c r="D563">
        <v>1490</v>
      </c>
      <c r="E563">
        <v>1530</v>
      </c>
      <c r="F563">
        <v>1567</v>
      </c>
      <c r="G563">
        <v>17230388</v>
      </c>
      <c r="H563">
        <f t="shared" si="28"/>
        <v>3756.3522999781994</v>
      </c>
    </row>
    <row r="564" spans="1:8" x14ac:dyDescent="0.2">
      <c r="A564" s="15" t="s">
        <v>18</v>
      </c>
      <c r="C564">
        <v>156</v>
      </c>
      <c r="D564">
        <v>2066</v>
      </c>
      <c r="E564">
        <v>2098</v>
      </c>
      <c r="F564">
        <v>2139</v>
      </c>
      <c r="G564">
        <v>24481575</v>
      </c>
      <c r="H564">
        <f t="shared" si="28"/>
        <v>3884.1147072822464</v>
      </c>
    </row>
    <row r="565" spans="1:8" x14ac:dyDescent="0.2">
      <c r="A565" t="s">
        <v>19</v>
      </c>
      <c r="C565">
        <v>124</v>
      </c>
      <c r="D565">
        <v>3715</v>
      </c>
      <c r="E565">
        <v>3790</v>
      </c>
      <c r="F565">
        <v>3815</v>
      </c>
      <c r="G565">
        <v>51750137</v>
      </c>
      <c r="H565">
        <f t="shared" si="28"/>
        <v>4571.566872791519</v>
      </c>
    </row>
    <row r="566" spans="1:8" x14ac:dyDescent="0.2">
      <c r="A566" t="s">
        <v>20</v>
      </c>
      <c r="C566">
        <v>32</v>
      </c>
      <c r="D566">
        <v>2039</v>
      </c>
      <c r="E566">
        <v>2076</v>
      </c>
      <c r="F566">
        <v>2062</v>
      </c>
      <c r="G566">
        <v>39139727</v>
      </c>
      <c r="H566">
        <f t="shared" si="28"/>
        <v>6336.3650639468997</v>
      </c>
    </row>
    <row r="567" spans="1:8" x14ac:dyDescent="0.2">
      <c r="A567" t="s">
        <v>21</v>
      </c>
      <c r="C567">
        <v>11</v>
      </c>
      <c r="D567">
        <v>1404</v>
      </c>
      <c r="E567">
        <v>1436</v>
      </c>
      <c r="F567">
        <v>1442</v>
      </c>
      <c r="G567">
        <v>17910964</v>
      </c>
      <c r="H567">
        <f t="shared" si="28"/>
        <v>4182.8500700607192</v>
      </c>
    </row>
    <row r="568" spans="1:8" x14ac:dyDescent="0.2">
      <c r="A568" t="s">
        <v>30</v>
      </c>
      <c r="C568">
        <v>4</v>
      </c>
      <c r="D568">
        <v>1545</v>
      </c>
      <c r="E568">
        <v>1567</v>
      </c>
      <c r="F568">
        <v>1572</v>
      </c>
      <c r="G568">
        <v>16807816</v>
      </c>
      <c r="H568">
        <f t="shared" si="28"/>
        <v>3588.346712211785</v>
      </c>
    </row>
    <row r="571" spans="1:8" ht="15.75" x14ac:dyDescent="0.25">
      <c r="A571" s="21" t="s">
        <v>46</v>
      </c>
      <c r="B571" s="21"/>
      <c r="C571" s="21"/>
      <c r="D571" s="21"/>
      <c r="E571" s="21"/>
      <c r="F571" s="21"/>
      <c r="G571" s="21"/>
      <c r="H571" s="21"/>
    </row>
    <row r="572" spans="1:8" ht="15.75" x14ac:dyDescent="0.25">
      <c r="A572" s="19"/>
      <c r="B572" s="19"/>
      <c r="C572" s="19"/>
      <c r="D572" s="19"/>
      <c r="E572" s="19"/>
      <c r="F572" s="19"/>
      <c r="G572" s="19"/>
      <c r="H572" s="19"/>
    </row>
    <row r="573" spans="1:8" ht="15.75" x14ac:dyDescent="0.25">
      <c r="A573" s="20" t="s">
        <v>63</v>
      </c>
      <c r="B573" s="20"/>
      <c r="C573" s="20"/>
      <c r="D573" s="20"/>
      <c r="E573" s="20"/>
      <c r="F573" s="20"/>
      <c r="G573" s="20"/>
      <c r="H573" s="20"/>
    </row>
    <row r="574" spans="1:8" ht="15.75" x14ac:dyDescent="0.25">
      <c r="A574" s="4"/>
      <c r="B574" s="4"/>
      <c r="C574" s="5"/>
      <c r="D574" s="4"/>
      <c r="E574" s="4"/>
      <c r="F574" s="4"/>
      <c r="G574" s="5" t="s">
        <v>1</v>
      </c>
      <c r="H574" s="5" t="s">
        <v>2</v>
      </c>
    </row>
    <row r="575" spans="1:8" ht="15.75" x14ac:dyDescent="0.25">
      <c r="A575" s="4" t="s">
        <v>3</v>
      </c>
      <c r="B575" s="4"/>
      <c r="C575" s="5" t="s">
        <v>4</v>
      </c>
      <c r="D575" s="5"/>
      <c r="E575" s="5"/>
      <c r="F575" s="5"/>
      <c r="G575" s="5" t="s">
        <v>5</v>
      </c>
      <c r="H575" s="5" t="s">
        <v>6</v>
      </c>
    </row>
    <row r="576" spans="1:8" ht="15.75" x14ac:dyDescent="0.25">
      <c r="A576" s="4" t="s">
        <v>7</v>
      </c>
      <c r="B576" s="4"/>
      <c r="C576" s="5" t="s">
        <v>8</v>
      </c>
      <c r="D576" s="5" t="s">
        <v>9</v>
      </c>
      <c r="E576" s="5" t="s">
        <v>10</v>
      </c>
      <c r="F576" s="5" t="s">
        <v>11</v>
      </c>
      <c r="G576" s="5" t="s">
        <v>12</v>
      </c>
      <c r="H576" s="5" t="s">
        <v>13</v>
      </c>
    </row>
    <row r="579" spans="1:8" s="2" customFormat="1" ht="15.75" x14ac:dyDescent="0.25">
      <c r="A579" s="2" t="s">
        <v>14</v>
      </c>
      <c r="C579" s="2">
        <f>SUM(C581:C590)</f>
        <v>21013</v>
      </c>
      <c r="D579" s="2">
        <f>SUM(D581:D590)</f>
        <v>303730</v>
      </c>
      <c r="E579" s="2">
        <f>SUM(E581:E590)</f>
        <v>305800</v>
      </c>
      <c r="F579" s="2">
        <f>SUM(F581:F590)</f>
        <v>305400</v>
      </c>
      <c r="G579" s="14">
        <f>SUM(G581:G590)</f>
        <v>4436987917</v>
      </c>
      <c r="H579" s="14">
        <f t="shared" ref="H579:H590" si="29">+G579/(F579+E579+D579)</f>
        <v>4849.5381253210626</v>
      </c>
    </row>
    <row r="581" spans="1:8" x14ac:dyDescent="0.2">
      <c r="A581" t="s">
        <v>15</v>
      </c>
      <c r="C581">
        <v>3599</v>
      </c>
      <c r="D581">
        <v>2341</v>
      </c>
      <c r="E581">
        <v>1277</v>
      </c>
      <c r="F581">
        <v>0</v>
      </c>
      <c r="G581">
        <v>22040539</v>
      </c>
      <c r="H581">
        <f t="shared" si="29"/>
        <v>6091.9123825317856</v>
      </c>
    </row>
    <row r="582" spans="1:8" x14ac:dyDescent="0.2">
      <c r="A582" t="s">
        <v>16</v>
      </c>
      <c r="C582">
        <v>9529</v>
      </c>
      <c r="D582">
        <v>16727</v>
      </c>
      <c r="E582">
        <v>16845</v>
      </c>
      <c r="F582">
        <v>16970</v>
      </c>
      <c r="G582">
        <v>236681621</v>
      </c>
      <c r="H582">
        <f t="shared" si="29"/>
        <v>4682.8701080289657</v>
      </c>
    </row>
    <row r="583" spans="1:8" x14ac:dyDescent="0.2">
      <c r="A583" t="s">
        <v>17</v>
      </c>
      <c r="C583">
        <v>2760</v>
      </c>
      <c r="D583">
        <v>17876</v>
      </c>
      <c r="E583">
        <v>18153</v>
      </c>
      <c r="F583">
        <v>18334</v>
      </c>
      <c r="G583">
        <v>220824660</v>
      </c>
      <c r="H583">
        <f t="shared" si="29"/>
        <v>4062.0396225373875</v>
      </c>
    </row>
    <row r="584" spans="1:8" x14ac:dyDescent="0.2">
      <c r="A584" s="15" t="s">
        <v>18</v>
      </c>
      <c r="C584">
        <v>2281</v>
      </c>
      <c r="D584">
        <v>30651</v>
      </c>
      <c r="E584">
        <v>30926</v>
      </c>
      <c r="F584">
        <v>31151</v>
      </c>
      <c r="G584">
        <v>365434311</v>
      </c>
      <c r="H584">
        <f t="shared" si="29"/>
        <v>3940.9273466482614</v>
      </c>
    </row>
    <row r="585" spans="1:8" x14ac:dyDescent="0.2">
      <c r="A585" t="s">
        <v>19</v>
      </c>
      <c r="C585">
        <v>1733</v>
      </c>
      <c r="D585">
        <v>51396</v>
      </c>
      <c r="E585">
        <v>51600</v>
      </c>
      <c r="F585">
        <v>51865</v>
      </c>
      <c r="G585">
        <v>613168657</v>
      </c>
      <c r="H585">
        <f t="shared" si="29"/>
        <v>3959.4775766655257</v>
      </c>
    </row>
    <row r="586" spans="1:8" x14ac:dyDescent="0.2">
      <c r="A586" t="s">
        <v>20</v>
      </c>
      <c r="C586">
        <v>672</v>
      </c>
      <c r="D586">
        <v>46079</v>
      </c>
      <c r="E586">
        <v>46407</v>
      </c>
      <c r="F586">
        <v>46561</v>
      </c>
      <c r="G586">
        <v>625628960</v>
      </c>
      <c r="H586">
        <f t="shared" si="29"/>
        <v>4499.4063877681647</v>
      </c>
    </row>
    <row r="587" spans="1:8" x14ac:dyDescent="0.2">
      <c r="A587" t="s">
        <v>21</v>
      </c>
      <c r="C587">
        <v>306</v>
      </c>
      <c r="D587">
        <v>44531</v>
      </c>
      <c r="E587">
        <v>45324</v>
      </c>
      <c r="F587">
        <v>45347</v>
      </c>
      <c r="G587">
        <v>661242464</v>
      </c>
      <c r="H587">
        <f t="shared" si="29"/>
        <v>4890.7742784870043</v>
      </c>
    </row>
    <row r="588" spans="1:8" x14ac:dyDescent="0.2">
      <c r="A588" t="s">
        <v>22</v>
      </c>
      <c r="C588">
        <v>93</v>
      </c>
      <c r="D588">
        <v>31417</v>
      </c>
      <c r="E588">
        <v>31422</v>
      </c>
      <c r="F588">
        <v>31164</v>
      </c>
      <c r="G588">
        <v>508272485</v>
      </c>
      <c r="H588">
        <f t="shared" si="29"/>
        <v>5406.9815325042819</v>
      </c>
    </row>
    <row r="589" spans="1:8" x14ac:dyDescent="0.2">
      <c r="A589" t="s">
        <v>23</v>
      </c>
      <c r="C589">
        <v>25</v>
      </c>
      <c r="D589">
        <v>16720</v>
      </c>
      <c r="E589">
        <v>16704</v>
      </c>
      <c r="F589">
        <v>16600</v>
      </c>
      <c r="G589">
        <v>331715824</v>
      </c>
      <c r="H589">
        <f t="shared" si="29"/>
        <v>6631.1335359027671</v>
      </c>
    </row>
    <row r="590" spans="1:8" x14ac:dyDescent="0.2">
      <c r="A590" t="s">
        <v>24</v>
      </c>
      <c r="C590">
        <v>15</v>
      </c>
      <c r="D590">
        <v>45992</v>
      </c>
      <c r="E590">
        <v>47142</v>
      </c>
      <c r="F590">
        <v>47408</v>
      </c>
      <c r="G590">
        <v>851978396</v>
      </c>
      <c r="H590">
        <f t="shared" si="29"/>
        <v>6062.091019054802</v>
      </c>
    </row>
    <row r="592" spans="1:8" x14ac:dyDescent="0.2">
      <c r="D592" t="s">
        <v>27</v>
      </c>
    </row>
    <row r="593" spans="1:8" x14ac:dyDescent="0.2">
      <c r="A593" s="1" t="s">
        <v>62</v>
      </c>
      <c r="B593" s="1"/>
      <c r="C593" s="1"/>
      <c r="D593" s="1"/>
      <c r="E593" s="1"/>
      <c r="F593" s="1"/>
      <c r="G593" s="1"/>
      <c r="H593" s="1"/>
    </row>
    <row r="594" spans="1:8" x14ac:dyDescent="0.2">
      <c r="A594" s="1"/>
      <c r="B594" s="1"/>
      <c r="C594" s="1"/>
      <c r="D594" s="1"/>
      <c r="E594" s="1"/>
      <c r="F594" s="1"/>
      <c r="G594" s="1"/>
      <c r="H594" s="1"/>
    </row>
    <row r="597" spans="1:8" ht="15.6" customHeight="1" x14ac:dyDescent="0.2">
      <c r="A597" s="22" t="s">
        <v>70</v>
      </c>
      <c r="B597" s="22"/>
      <c r="C597" s="22"/>
      <c r="D597" s="22"/>
      <c r="E597" s="22"/>
      <c r="F597" s="22"/>
      <c r="G597" s="22"/>
      <c r="H597" s="22"/>
    </row>
    <row r="598" spans="1:8" ht="15.75" x14ac:dyDescent="0.2">
      <c r="A598" s="22" t="s">
        <v>61</v>
      </c>
      <c r="B598" s="22"/>
      <c r="C598" s="22"/>
      <c r="D598" s="22"/>
      <c r="E598" s="22"/>
      <c r="F598" s="22"/>
      <c r="G598" s="22"/>
      <c r="H598" s="22"/>
    </row>
    <row r="599" spans="1:8" x14ac:dyDescent="0.2">
      <c r="A599" s="3"/>
      <c r="B599" s="3"/>
      <c r="C599" s="3"/>
      <c r="D599" s="3"/>
      <c r="E599" s="3"/>
      <c r="F599" s="3"/>
      <c r="G599" s="3"/>
      <c r="H599" s="3"/>
    </row>
    <row r="600" spans="1:8" ht="15.75" x14ac:dyDescent="0.25">
      <c r="A600" s="21" t="s">
        <v>59</v>
      </c>
      <c r="B600" s="21"/>
      <c r="C600" s="21"/>
      <c r="D600" s="21"/>
      <c r="E600" s="21"/>
      <c r="F600" s="21"/>
      <c r="G600" s="21"/>
      <c r="H600" s="21"/>
    </row>
    <row r="601" spans="1:8" ht="15.75" x14ac:dyDescent="0.25">
      <c r="A601" s="19"/>
      <c r="B601" s="19"/>
      <c r="C601" s="19"/>
      <c r="D601" s="19"/>
      <c r="E601" s="19"/>
      <c r="F601" s="19"/>
      <c r="G601" s="19"/>
      <c r="H601" s="19"/>
    </row>
    <row r="602" spans="1:8" ht="15.75" x14ac:dyDescent="0.25">
      <c r="A602" s="20" t="s">
        <v>63</v>
      </c>
      <c r="B602" s="20"/>
      <c r="C602" s="20"/>
      <c r="D602" s="20"/>
      <c r="E602" s="20"/>
      <c r="F602" s="20"/>
      <c r="G602" s="20"/>
      <c r="H602" s="20"/>
    </row>
    <row r="603" spans="1:8" ht="15.75" x14ac:dyDescent="0.25">
      <c r="A603" s="4"/>
      <c r="B603" s="4"/>
      <c r="C603" s="5"/>
      <c r="D603" s="4"/>
      <c r="E603" s="4"/>
      <c r="F603" s="4"/>
      <c r="G603" s="5" t="s">
        <v>1</v>
      </c>
      <c r="H603" s="5" t="s">
        <v>47</v>
      </c>
    </row>
    <row r="604" spans="1:8" ht="15.75" x14ac:dyDescent="0.25">
      <c r="A604" s="4" t="s">
        <v>3</v>
      </c>
      <c r="B604" s="4"/>
      <c r="C604" s="5" t="s">
        <v>4</v>
      </c>
      <c r="D604" s="5"/>
      <c r="E604" s="5"/>
      <c r="F604" s="5"/>
      <c r="G604" s="5" t="s">
        <v>5</v>
      </c>
      <c r="H604" s="5" t="s">
        <v>6</v>
      </c>
    </row>
    <row r="605" spans="1:8" ht="15.75" x14ac:dyDescent="0.25">
      <c r="A605" s="4" t="s">
        <v>7</v>
      </c>
      <c r="B605" s="4"/>
      <c r="C605" s="5" t="s">
        <v>8</v>
      </c>
      <c r="D605" s="5" t="s">
        <v>9</v>
      </c>
      <c r="E605" s="5" t="s">
        <v>10</v>
      </c>
      <c r="F605" s="5" t="s">
        <v>11</v>
      </c>
      <c r="G605" s="5" t="s">
        <v>12</v>
      </c>
      <c r="H605" s="5" t="s">
        <v>48</v>
      </c>
    </row>
    <row r="608" spans="1:8" s="2" customFormat="1" ht="15.75" x14ac:dyDescent="0.25">
      <c r="A608" s="2" t="s">
        <v>14</v>
      </c>
      <c r="C608" s="2">
        <f>SUM(C610:C616)</f>
        <v>1532</v>
      </c>
      <c r="D608" s="2">
        <f>SUM(D610:D616)</f>
        <v>11741</v>
      </c>
      <c r="E608" s="2">
        <f>SUM(E610:E616)</f>
        <v>11805</v>
      </c>
      <c r="F608" s="2">
        <f>SUM(F610:F616)</f>
        <v>11710</v>
      </c>
      <c r="G608" s="14">
        <f>SUM(G610:G616)</f>
        <v>169371160</v>
      </c>
      <c r="H608" s="14">
        <f t="shared" ref="H608:H616" si="30">+G608/(F608+E608+D608)</f>
        <v>4804.0378942591333</v>
      </c>
    </row>
    <row r="610" spans="1:8" x14ac:dyDescent="0.2">
      <c r="A610" t="s">
        <v>15</v>
      </c>
      <c r="C610">
        <v>295</v>
      </c>
      <c r="D610">
        <v>186</v>
      </c>
      <c r="E610">
        <v>145</v>
      </c>
      <c r="F610">
        <v>0</v>
      </c>
      <c r="G610">
        <v>1572666</v>
      </c>
      <c r="H610">
        <f t="shared" si="30"/>
        <v>4751.2567975830816</v>
      </c>
    </row>
    <row r="611" spans="1:8" x14ac:dyDescent="0.2">
      <c r="A611" t="s">
        <v>16</v>
      </c>
      <c r="C611">
        <v>744</v>
      </c>
      <c r="D611">
        <v>1333</v>
      </c>
      <c r="E611">
        <v>1319</v>
      </c>
      <c r="F611">
        <v>1351</v>
      </c>
      <c r="G611">
        <v>32106047</v>
      </c>
      <c r="H611">
        <f t="shared" si="30"/>
        <v>8020.4963777167122</v>
      </c>
    </row>
    <row r="612" spans="1:8" x14ac:dyDescent="0.2">
      <c r="A612" t="s">
        <v>17</v>
      </c>
      <c r="C612">
        <v>220</v>
      </c>
      <c r="D612">
        <v>1431</v>
      </c>
      <c r="E612">
        <v>1436</v>
      </c>
      <c r="F612">
        <v>1441</v>
      </c>
      <c r="G612">
        <v>18107112</v>
      </c>
      <c r="H612">
        <f t="shared" si="30"/>
        <v>4203.1364902506966</v>
      </c>
    </row>
    <row r="613" spans="1:8" x14ac:dyDescent="0.2">
      <c r="A613" s="15" t="s">
        <v>18</v>
      </c>
      <c r="C613">
        <v>149</v>
      </c>
      <c r="D613">
        <v>2006</v>
      </c>
      <c r="E613">
        <v>2005</v>
      </c>
      <c r="F613">
        <v>2019</v>
      </c>
      <c r="G613">
        <v>23941889</v>
      </c>
      <c r="H613">
        <f t="shared" si="30"/>
        <v>3970.4625207296849</v>
      </c>
    </row>
    <row r="614" spans="1:8" x14ac:dyDescent="0.2">
      <c r="A614" t="s">
        <v>19</v>
      </c>
      <c r="C614">
        <v>81</v>
      </c>
      <c r="D614">
        <v>2382</v>
      </c>
      <c r="E614">
        <v>2394</v>
      </c>
      <c r="F614">
        <v>2391</v>
      </c>
      <c r="G614">
        <v>25836198</v>
      </c>
      <c r="H614">
        <f t="shared" si="30"/>
        <v>3604.8832147341982</v>
      </c>
    </row>
    <row r="615" spans="1:8" x14ac:dyDescent="0.2">
      <c r="A615" t="s">
        <v>20</v>
      </c>
      <c r="C615">
        <v>30</v>
      </c>
      <c r="D615">
        <v>2059</v>
      </c>
      <c r="E615">
        <v>2139</v>
      </c>
      <c r="F615">
        <v>2120</v>
      </c>
      <c r="G615">
        <v>20938866</v>
      </c>
      <c r="H615">
        <f t="shared" si="30"/>
        <v>3314.1604938271603</v>
      </c>
    </row>
    <row r="616" spans="1:8" x14ac:dyDescent="0.2">
      <c r="A616" t="s">
        <v>34</v>
      </c>
      <c r="C616">
        <v>13</v>
      </c>
      <c r="D616">
        <v>2344</v>
      </c>
      <c r="E616">
        <v>2367</v>
      </c>
      <c r="F616">
        <v>2388</v>
      </c>
      <c r="G616">
        <v>46868382</v>
      </c>
      <c r="H616">
        <f t="shared" si="30"/>
        <v>6602.1104380898714</v>
      </c>
    </row>
    <row r="617" spans="1:8" x14ac:dyDescent="0.2">
      <c r="C617" t="s">
        <v>27</v>
      </c>
      <c r="D617" t="s">
        <v>27</v>
      </c>
      <c r="E617" t="s">
        <v>27</v>
      </c>
      <c r="F617" t="s">
        <v>27</v>
      </c>
      <c r="G617" t="s">
        <v>27</v>
      </c>
    </row>
    <row r="619" spans="1:8" ht="15.75" x14ac:dyDescent="0.25">
      <c r="A619" s="21" t="s">
        <v>49</v>
      </c>
      <c r="B619" s="21"/>
      <c r="C619" s="21"/>
      <c r="D619" s="21"/>
      <c r="E619" s="21"/>
      <c r="F619" s="21"/>
      <c r="G619" s="21"/>
      <c r="H619" s="21"/>
    </row>
    <row r="620" spans="1:8" ht="15.75" x14ac:dyDescent="0.25">
      <c r="A620" s="19"/>
      <c r="B620" s="19"/>
      <c r="C620" s="19"/>
      <c r="D620" s="19"/>
      <c r="E620" s="19"/>
      <c r="F620" s="19"/>
      <c r="G620" s="19"/>
      <c r="H620" s="19"/>
    </row>
    <row r="621" spans="1:8" ht="15.75" x14ac:dyDescent="0.25">
      <c r="A621" s="20" t="s">
        <v>63</v>
      </c>
      <c r="B621" s="20"/>
      <c r="C621" s="20"/>
      <c r="D621" s="20"/>
      <c r="E621" s="20"/>
      <c r="F621" s="20"/>
      <c r="G621" s="20"/>
      <c r="H621" s="20"/>
    </row>
    <row r="622" spans="1:8" ht="15.75" x14ac:dyDescent="0.25">
      <c r="A622" s="4"/>
      <c r="B622" s="4"/>
      <c r="C622" s="5"/>
      <c r="D622" s="4"/>
      <c r="E622" s="4"/>
      <c r="F622" s="4"/>
      <c r="G622" s="5" t="s">
        <v>1</v>
      </c>
      <c r="H622" s="5" t="s">
        <v>2</v>
      </c>
    </row>
    <row r="623" spans="1:8" ht="15.75" x14ac:dyDescent="0.25">
      <c r="A623" s="4" t="s">
        <v>3</v>
      </c>
      <c r="B623" s="4"/>
      <c r="C623" s="5" t="s">
        <v>4</v>
      </c>
      <c r="D623" s="5"/>
      <c r="E623" s="5"/>
      <c r="F623" s="5"/>
      <c r="G623" s="5" t="s">
        <v>5</v>
      </c>
      <c r="H623" s="5" t="s">
        <v>6</v>
      </c>
    </row>
    <row r="624" spans="1:8" ht="15.75" x14ac:dyDescent="0.25">
      <c r="A624" s="4" t="s">
        <v>7</v>
      </c>
      <c r="B624" s="4"/>
      <c r="C624" s="5" t="s">
        <v>8</v>
      </c>
      <c r="D624" s="5" t="s">
        <v>9</v>
      </c>
      <c r="E624" s="5" t="s">
        <v>10</v>
      </c>
      <c r="F624" s="5" t="s">
        <v>11</v>
      </c>
      <c r="G624" s="5" t="s">
        <v>12</v>
      </c>
      <c r="H624" s="5" t="s">
        <v>50</v>
      </c>
    </row>
    <row r="627" spans="1:8" s="2" customFormat="1" ht="15.75" x14ac:dyDescent="0.25">
      <c r="A627" s="2" t="s">
        <v>14</v>
      </c>
      <c r="C627" s="2">
        <f>SUM(C629:C638)</f>
        <v>7874</v>
      </c>
      <c r="D627" s="2">
        <f>SUM(D629:D638)</f>
        <v>81890</v>
      </c>
      <c r="E627" s="2">
        <f>SUM(E629:E638)</f>
        <v>83401</v>
      </c>
      <c r="F627" s="2">
        <f>SUM(F629:F638)</f>
        <v>83556</v>
      </c>
      <c r="G627" s="14">
        <f>SUM(G629:G638)</f>
        <v>916218085</v>
      </c>
      <c r="H627" s="14">
        <f t="shared" ref="H627:H638" si="31">+G627/(F627+E627+D627)</f>
        <v>3681.8530462493018</v>
      </c>
    </row>
    <row r="628" spans="1:8" x14ac:dyDescent="0.2">
      <c r="F628" t="s">
        <v>27</v>
      </c>
    </row>
    <row r="629" spans="1:8" x14ac:dyDescent="0.2">
      <c r="A629" t="s">
        <v>15</v>
      </c>
      <c r="C629">
        <v>1128</v>
      </c>
      <c r="D629">
        <v>675</v>
      </c>
      <c r="E629">
        <v>479</v>
      </c>
      <c r="F629">
        <v>0</v>
      </c>
      <c r="G629">
        <v>4440127</v>
      </c>
      <c r="H629">
        <f t="shared" si="31"/>
        <v>3847.5970537261696</v>
      </c>
    </row>
    <row r="630" spans="1:8" x14ac:dyDescent="0.2">
      <c r="A630" t="s">
        <v>16</v>
      </c>
      <c r="C630">
        <v>3855</v>
      </c>
      <c r="D630">
        <v>6751</v>
      </c>
      <c r="E630">
        <v>6795</v>
      </c>
      <c r="F630">
        <v>6950</v>
      </c>
      <c r="G630">
        <v>83900906</v>
      </c>
      <c r="H630">
        <f t="shared" si="31"/>
        <v>4093.5258587041376</v>
      </c>
    </row>
    <row r="631" spans="1:8" x14ac:dyDescent="0.2">
      <c r="A631" t="s">
        <v>17</v>
      </c>
      <c r="C631">
        <v>1122</v>
      </c>
      <c r="D631">
        <v>7151</v>
      </c>
      <c r="E631">
        <v>7333</v>
      </c>
      <c r="F631">
        <v>7436</v>
      </c>
      <c r="G631">
        <v>78787176</v>
      </c>
      <c r="H631">
        <f t="shared" si="31"/>
        <v>3594.3054744525548</v>
      </c>
    </row>
    <row r="632" spans="1:8" x14ac:dyDescent="0.2">
      <c r="A632" s="15" t="s">
        <v>18</v>
      </c>
      <c r="C632">
        <v>873</v>
      </c>
      <c r="D632">
        <v>11633</v>
      </c>
      <c r="E632">
        <v>11725</v>
      </c>
      <c r="F632">
        <v>11897</v>
      </c>
      <c r="G632">
        <v>122563162</v>
      </c>
      <c r="H632">
        <f t="shared" si="31"/>
        <v>3476.4760175861579</v>
      </c>
    </row>
    <row r="633" spans="1:8" x14ac:dyDescent="0.2">
      <c r="A633" t="s">
        <v>19</v>
      </c>
      <c r="C633">
        <v>598</v>
      </c>
      <c r="D633">
        <v>17874</v>
      </c>
      <c r="E633">
        <v>18272</v>
      </c>
      <c r="F633">
        <v>18442</v>
      </c>
      <c r="G633">
        <v>183534071</v>
      </c>
      <c r="H633">
        <f t="shared" si="31"/>
        <v>3362.1688099948706</v>
      </c>
    </row>
    <row r="634" spans="1:8" x14ac:dyDescent="0.2">
      <c r="A634" t="s">
        <v>20</v>
      </c>
      <c r="C634">
        <v>190</v>
      </c>
      <c r="D634">
        <v>12739</v>
      </c>
      <c r="E634">
        <v>13070</v>
      </c>
      <c r="F634">
        <v>13173</v>
      </c>
      <c r="G634">
        <v>138713393</v>
      </c>
      <c r="H634">
        <f t="shared" si="31"/>
        <v>3558.3960032835666</v>
      </c>
    </row>
    <row r="635" spans="1:8" x14ac:dyDescent="0.2">
      <c r="A635" t="s">
        <v>21</v>
      </c>
      <c r="C635">
        <v>92</v>
      </c>
      <c r="D635">
        <v>13253</v>
      </c>
      <c r="E635">
        <v>13372</v>
      </c>
      <c r="F635">
        <v>13350</v>
      </c>
      <c r="G635">
        <v>154291439</v>
      </c>
      <c r="H635">
        <f t="shared" si="31"/>
        <v>3859.698286429018</v>
      </c>
    </row>
    <row r="636" spans="1:8" x14ac:dyDescent="0.2">
      <c r="A636" t="s">
        <v>22</v>
      </c>
      <c r="C636">
        <v>9</v>
      </c>
      <c r="D636">
        <v>3374</v>
      </c>
      <c r="E636">
        <v>3418</v>
      </c>
      <c r="F636">
        <v>3434</v>
      </c>
      <c r="G636">
        <v>41514052</v>
      </c>
      <c r="H636">
        <f t="shared" si="31"/>
        <v>4059.6569528652453</v>
      </c>
    </row>
    <row r="637" spans="1:8" x14ac:dyDescent="0.2">
      <c r="A637" t="s">
        <v>23</v>
      </c>
      <c r="C637">
        <v>4</v>
      </c>
      <c r="D637">
        <v>2998</v>
      </c>
      <c r="E637">
        <v>3064</v>
      </c>
      <c r="F637">
        <v>3070</v>
      </c>
      <c r="G637">
        <v>32272845</v>
      </c>
      <c r="H637">
        <f t="shared" si="31"/>
        <v>3534.0390932982918</v>
      </c>
    </row>
    <row r="638" spans="1:8" x14ac:dyDescent="0.2">
      <c r="A638" t="s">
        <v>24</v>
      </c>
      <c r="C638">
        <v>3</v>
      </c>
      <c r="D638">
        <v>5442</v>
      </c>
      <c r="E638">
        <v>5873</v>
      </c>
      <c r="F638">
        <v>5804</v>
      </c>
      <c r="G638">
        <v>76200914</v>
      </c>
      <c r="H638">
        <f t="shared" si="31"/>
        <v>4451.2479700917111</v>
      </c>
    </row>
    <row r="639" spans="1:8" x14ac:dyDescent="0.2">
      <c r="C639" t="s">
        <v>27</v>
      </c>
      <c r="E639" t="s">
        <v>27</v>
      </c>
    </row>
    <row r="641" spans="1:8" x14ac:dyDescent="0.2">
      <c r="A641" s="1" t="s">
        <v>62</v>
      </c>
      <c r="B641" s="1"/>
      <c r="C641" s="1"/>
      <c r="D641" s="1"/>
      <c r="E641" s="1"/>
      <c r="F641" s="1"/>
      <c r="G641" s="1"/>
      <c r="H641" s="1"/>
    </row>
    <row r="642" spans="1:8" x14ac:dyDescent="0.2">
      <c r="A642" s="1"/>
      <c r="B642" s="1"/>
      <c r="C642" s="1"/>
      <c r="D642" s="1"/>
      <c r="E642" s="1"/>
      <c r="F642" s="1"/>
      <c r="G642" s="1"/>
      <c r="H642" s="1"/>
    </row>
    <row r="643" spans="1:8" x14ac:dyDescent="0.2">
      <c r="A643" s="1"/>
      <c r="B643" s="1"/>
      <c r="C643" s="1"/>
      <c r="D643" s="1"/>
      <c r="E643" s="1"/>
      <c r="F643" s="1"/>
      <c r="G643" s="1"/>
      <c r="H643" s="1"/>
    </row>
    <row r="646" spans="1:8" ht="15.75" x14ac:dyDescent="0.2">
      <c r="A646" s="22" t="s">
        <v>70</v>
      </c>
      <c r="B646" s="22"/>
      <c r="C646" s="22"/>
      <c r="D646" s="22"/>
      <c r="E646" s="22"/>
      <c r="F646" s="22"/>
      <c r="G646" s="22"/>
      <c r="H646" s="22"/>
    </row>
    <row r="647" spans="1:8" ht="15.75" x14ac:dyDescent="0.2">
      <c r="A647" s="22" t="s">
        <v>61</v>
      </c>
      <c r="B647" s="22"/>
      <c r="C647" s="22"/>
      <c r="D647" s="22"/>
      <c r="E647" s="22"/>
      <c r="F647" s="22"/>
      <c r="G647" s="22"/>
      <c r="H647" s="22"/>
    </row>
    <row r="648" spans="1:8" x14ac:dyDescent="0.2">
      <c r="A648" s="3"/>
      <c r="B648" s="3"/>
      <c r="C648" s="3"/>
      <c r="D648" s="3"/>
      <c r="E648" s="3"/>
      <c r="F648" s="3"/>
      <c r="G648" s="3"/>
      <c r="H648" s="3"/>
    </row>
    <row r="649" spans="1:8" ht="15.75" x14ac:dyDescent="0.25">
      <c r="A649" s="21" t="s">
        <v>51</v>
      </c>
      <c r="B649" s="21"/>
      <c r="C649" s="21"/>
      <c r="D649" s="21"/>
      <c r="E649" s="21"/>
      <c r="F649" s="21"/>
      <c r="G649" s="21"/>
      <c r="H649" s="21"/>
    </row>
    <row r="650" spans="1:8" ht="15.75" x14ac:dyDescent="0.25">
      <c r="A650" s="19"/>
      <c r="B650" s="19"/>
      <c r="C650" s="19"/>
      <c r="D650" s="19"/>
      <c r="E650" s="19"/>
      <c r="F650" s="19"/>
      <c r="G650" s="19"/>
      <c r="H650" s="19"/>
    </row>
    <row r="651" spans="1:8" ht="15.75" x14ac:dyDescent="0.25">
      <c r="A651" s="20" t="s">
        <v>63</v>
      </c>
      <c r="B651" s="20"/>
      <c r="C651" s="20"/>
      <c r="D651" s="20"/>
      <c r="E651" s="20"/>
      <c r="F651" s="20"/>
      <c r="G651" s="20"/>
      <c r="H651" s="20"/>
    </row>
    <row r="652" spans="1:8" ht="15.75" x14ac:dyDescent="0.25">
      <c r="A652" s="4"/>
      <c r="B652" s="4"/>
      <c r="C652" s="5"/>
      <c r="D652" s="4"/>
      <c r="E652" s="4"/>
      <c r="F652" s="4"/>
      <c r="G652" s="5" t="s">
        <v>1</v>
      </c>
      <c r="H652" s="5" t="s">
        <v>2</v>
      </c>
    </row>
    <row r="653" spans="1:8" ht="15.75" x14ac:dyDescent="0.25">
      <c r="A653" s="4" t="s">
        <v>3</v>
      </c>
      <c r="B653" s="4"/>
      <c r="C653" s="5" t="s">
        <v>4</v>
      </c>
      <c r="D653" s="5"/>
      <c r="E653" s="5"/>
      <c r="F653" s="5"/>
      <c r="G653" s="5" t="s">
        <v>5</v>
      </c>
      <c r="H653" s="5" t="s">
        <v>6</v>
      </c>
    </row>
    <row r="654" spans="1:8" ht="15.75" x14ac:dyDescent="0.25">
      <c r="A654" s="4" t="s">
        <v>7</v>
      </c>
      <c r="B654" s="4"/>
      <c r="C654" s="5" t="s">
        <v>8</v>
      </c>
      <c r="D654" s="5" t="s">
        <v>9</v>
      </c>
      <c r="E654" s="5" t="s">
        <v>10</v>
      </c>
      <c r="F654" s="5" t="s">
        <v>11</v>
      </c>
      <c r="G654" s="5" t="s">
        <v>12</v>
      </c>
      <c r="H654" s="5" t="s">
        <v>50</v>
      </c>
    </row>
    <row r="657" spans="1:8" s="2" customFormat="1" ht="15.75" x14ac:dyDescent="0.25">
      <c r="A657" s="2" t="s">
        <v>14</v>
      </c>
      <c r="C657" s="2">
        <f>SUM(C659:C664)</f>
        <v>154</v>
      </c>
      <c r="D657" s="2">
        <f>SUM(D659:D664)</f>
        <v>1057</v>
      </c>
      <c r="E657" s="2">
        <f>SUM(E659:E664)</f>
        <v>1042</v>
      </c>
      <c r="F657" s="2">
        <f>SUM(F659:F664)</f>
        <v>1167</v>
      </c>
      <c r="G657" s="14">
        <f>SUM(G659:G664)</f>
        <v>10632968</v>
      </c>
      <c r="H657" s="14">
        <f t="shared" ref="H657:H664" si="32">+G657/(F657+E657+D657)</f>
        <v>3255.6546233925292</v>
      </c>
    </row>
    <row r="659" spans="1:8" x14ac:dyDescent="0.2">
      <c r="A659" t="s">
        <v>15</v>
      </c>
      <c r="C659">
        <v>19</v>
      </c>
      <c r="D659">
        <v>0</v>
      </c>
      <c r="E659">
        <v>5</v>
      </c>
      <c r="F659">
        <v>0</v>
      </c>
      <c r="G659">
        <v>13235</v>
      </c>
      <c r="H659">
        <f t="shared" si="32"/>
        <v>2647</v>
      </c>
    </row>
    <row r="660" spans="1:8" x14ac:dyDescent="0.2">
      <c r="A660" t="s">
        <v>16</v>
      </c>
      <c r="C660">
        <v>66</v>
      </c>
      <c r="D660">
        <v>163</v>
      </c>
      <c r="E660">
        <v>139</v>
      </c>
      <c r="F660">
        <v>148</v>
      </c>
      <c r="G660">
        <v>1120305</v>
      </c>
      <c r="H660">
        <f t="shared" si="32"/>
        <v>2489.5666666666666</v>
      </c>
    </row>
    <row r="661" spans="1:8" x14ac:dyDescent="0.2">
      <c r="A661" t="s">
        <v>17</v>
      </c>
      <c r="C661">
        <v>38</v>
      </c>
      <c r="D661">
        <v>207</v>
      </c>
      <c r="E661">
        <v>216</v>
      </c>
      <c r="F661">
        <v>237</v>
      </c>
      <c r="G661">
        <v>2008177</v>
      </c>
      <c r="H661">
        <f t="shared" si="32"/>
        <v>3042.6924242424243</v>
      </c>
    </row>
    <row r="662" spans="1:8" x14ac:dyDescent="0.2">
      <c r="A662" s="15" t="s">
        <v>18</v>
      </c>
      <c r="C662">
        <v>16</v>
      </c>
      <c r="D662">
        <v>149</v>
      </c>
      <c r="E662">
        <v>153</v>
      </c>
      <c r="F662">
        <v>210</v>
      </c>
      <c r="G662">
        <v>1577153</v>
      </c>
      <c r="H662">
        <f t="shared" si="32"/>
        <v>3080.376953125</v>
      </c>
    </row>
    <row r="663" spans="1:8" x14ac:dyDescent="0.2">
      <c r="A663" t="s">
        <v>19</v>
      </c>
      <c r="C663">
        <v>12</v>
      </c>
      <c r="D663">
        <v>352</v>
      </c>
      <c r="E663">
        <v>340</v>
      </c>
      <c r="F663">
        <v>380</v>
      </c>
      <c r="G663">
        <v>3379515</v>
      </c>
      <c r="H663">
        <f t="shared" si="32"/>
        <v>3152.5326492537315</v>
      </c>
    </row>
    <row r="664" spans="1:8" x14ac:dyDescent="0.2">
      <c r="A664" s="1" t="s">
        <v>26</v>
      </c>
      <c r="C664">
        <v>3</v>
      </c>
      <c r="D664">
        <v>186</v>
      </c>
      <c r="E664">
        <v>189</v>
      </c>
      <c r="F664">
        <v>192</v>
      </c>
      <c r="G664">
        <v>2534583</v>
      </c>
      <c r="H664">
        <f t="shared" si="32"/>
        <v>4470.1640211640215</v>
      </c>
    </row>
    <row r="667" spans="1:8" ht="15.75" x14ac:dyDescent="0.25">
      <c r="A667" s="21" t="s">
        <v>66</v>
      </c>
      <c r="B667" s="21"/>
      <c r="C667" s="21"/>
      <c r="D667" s="21"/>
      <c r="E667" s="21"/>
      <c r="F667" s="21"/>
      <c r="G667" s="21"/>
      <c r="H667" s="21"/>
    </row>
    <row r="668" spans="1:8" ht="15.75" x14ac:dyDescent="0.25">
      <c r="A668" s="19"/>
      <c r="B668" s="19"/>
      <c r="C668" s="19"/>
      <c r="D668" s="19"/>
      <c r="E668" s="19"/>
      <c r="F668" s="19"/>
      <c r="G668" s="19"/>
      <c r="H668" s="19"/>
    </row>
    <row r="669" spans="1:8" ht="15.75" x14ac:dyDescent="0.25">
      <c r="A669" s="20" t="s">
        <v>63</v>
      </c>
      <c r="B669" s="20"/>
      <c r="C669" s="20"/>
      <c r="D669" s="20"/>
      <c r="E669" s="20"/>
      <c r="F669" s="20"/>
      <c r="G669" s="20"/>
      <c r="H669" s="20"/>
    </row>
    <row r="670" spans="1:8" ht="15.75" x14ac:dyDescent="0.25">
      <c r="A670" s="4"/>
      <c r="B670" s="4"/>
      <c r="C670" s="5"/>
      <c r="D670" s="4"/>
      <c r="E670" s="4"/>
      <c r="F670" s="4"/>
      <c r="G670" s="5" t="s">
        <v>1</v>
      </c>
      <c r="H670" s="5" t="s">
        <v>2</v>
      </c>
    </row>
    <row r="671" spans="1:8" ht="15.75" x14ac:dyDescent="0.25">
      <c r="A671" s="4" t="s">
        <v>3</v>
      </c>
      <c r="B671" s="4"/>
      <c r="C671" s="5" t="s">
        <v>4</v>
      </c>
      <c r="D671" s="5"/>
      <c r="E671" s="5"/>
      <c r="F671" s="5"/>
      <c r="G671" s="5" t="s">
        <v>5</v>
      </c>
      <c r="H671" s="5" t="s">
        <v>6</v>
      </c>
    </row>
    <row r="672" spans="1:8" ht="15.75" x14ac:dyDescent="0.25">
      <c r="A672" s="4" t="s">
        <v>7</v>
      </c>
      <c r="B672" s="4"/>
      <c r="C672" s="5" t="s">
        <v>8</v>
      </c>
      <c r="D672" s="5" t="s">
        <v>9</v>
      </c>
      <c r="E672" s="5" t="s">
        <v>10</v>
      </c>
      <c r="F672" s="5" t="s">
        <v>11</v>
      </c>
      <c r="G672" s="5" t="s">
        <v>12</v>
      </c>
      <c r="H672" s="5" t="s">
        <v>50</v>
      </c>
    </row>
    <row r="675" spans="1:8" s="2" customFormat="1" ht="15.75" x14ac:dyDescent="0.25">
      <c r="A675" s="2" t="s">
        <v>14</v>
      </c>
      <c r="C675" s="2">
        <f>SUM(C677:C686)</f>
        <v>7151</v>
      </c>
      <c r="D675" s="2">
        <f>SUM(D677:D686)</f>
        <v>119250</v>
      </c>
      <c r="E675" s="2">
        <f>SUM(E677:E686)</f>
        <v>120654</v>
      </c>
      <c r="F675" s="2">
        <f>SUM(F677:F686)</f>
        <v>119920</v>
      </c>
      <c r="G675" s="14">
        <f>SUM(G677:G686)</f>
        <v>1643341661</v>
      </c>
      <c r="H675" s="14">
        <f t="shared" ref="H675:H686" si="33">+G675/(F675+E675+D675)</f>
        <v>4567.0707373604873</v>
      </c>
    </row>
    <row r="677" spans="1:8" x14ac:dyDescent="0.2">
      <c r="A677" t="s">
        <v>15</v>
      </c>
      <c r="C677">
        <v>1027</v>
      </c>
      <c r="D677">
        <v>787</v>
      </c>
      <c r="E677">
        <v>652</v>
      </c>
      <c r="F677">
        <v>0</v>
      </c>
      <c r="G677">
        <v>4987951</v>
      </c>
      <c r="H677">
        <f t="shared" si="33"/>
        <v>3466.2619874913134</v>
      </c>
    </row>
    <row r="678" spans="1:8" x14ac:dyDescent="0.2">
      <c r="A678" t="s">
        <v>16</v>
      </c>
      <c r="C678">
        <v>3112</v>
      </c>
      <c r="D678">
        <v>5756</v>
      </c>
      <c r="E678">
        <v>5772</v>
      </c>
      <c r="F678">
        <v>5807</v>
      </c>
      <c r="G678">
        <v>69166544</v>
      </c>
      <c r="H678">
        <f t="shared" si="33"/>
        <v>3989.9938852033461</v>
      </c>
    </row>
    <row r="679" spans="1:8" x14ac:dyDescent="0.2">
      <c r="A679" t="s">
        <v>17</v>
      </c>
      <c r="C679">
        <v>1111</v>
      </c>
      <c r="D679">
        <v>7380</v>
      </c>
      <c r="E679">
        <v>7389</v>
      </c>
      <c r="F679">
        <v>7392</v>
      </c>
      <c r="G679">
        <v>84364576</v>
      </c>
      <c r="H679">
        <f t="shared" si="33"/>
        <v>3806.8939127295698</v>
      </c>
    </row>
    <row r="680" spans="1:8" x14ac:dyDescent="0.2">
      <c r="A680" s="15" t="s">
        <v>18</v>
      </c>
      <c r="C680">
        <v>859</v>
      </c>
      <c r="D680">
        <v>11548</v>
      </c>
      <c r="E680">
        <v>11693</v>
      </c>
      <c r="F680">
        <v>11699</v>
      </c>
      <c r="G680">
        <v>123115590</v>
      </c>
      <c r="H680">
        <f t="shared" si="33"/>
        <v>3523.628792215226</v>
      </c>
    </row>
    <row r="681" spans="1:8" x14ac:dyDescent="0.2">
      <c r="A681" t="s">
        <v>19</v>
      </c>
      <c r="C681">
        <v>621</v>
      </c>
      <c r="D681">
        <v>18061</v>
      </c>
      <c r="E681">
        <v>18360</v>
      </c>
      <c r="F681">
        <v>18461</v>
      </c>
      <c r="G681">
        <v>211700493</v>
      </c>
      <c r="H681">
        <f t="shared" si="33"/>
        <v>3857.3756969498195</v>
      </c>
    </row>
    <row r="682" spans="1:8" x14ac:dyDescent="0.2">
      <c r="A682" t="s">
        <v>20</v>
      </c>
      <c r="C682">
        <v>249</v>
      </c>
      <c r="D682">
        <v>16942</v>
      </c>
      <c r="E682">
        <v>17194</v>
      </c>
      <c r="F682">
        <v>17124</v>
      </c>
      <c r="G682">
        <v>220886716</v>
      </c>
      <c r="H682">
        <f t="shared" si="33"/>
        <v>4309.1438938743659</v>
      </c>
    </row>
    <row r="683" spans="1:8" x14ac:dyDescent="0.2">
      <c r="A683" t="s">
        <v>21</v>
      </c>
      <c r="C683">
        <v>119</v>
      </c>
      <c r="D683">
        <v>17302</v>
      </c>
      <c r="E683">
        <v>17429</v>
      </c>
      <c r="F683">
        <v>17310</v>
      </c>
      <c r="G683">
        <v>237529520</v>
      </c>
      <c r="H683">
        <f t="shared" si="33"/>
        <v>4564.2766280432734</v>
      </c>
    </row>
    <row r="684" spans="1:8" x14ac:dyDescent="0.2">
      <c r="A684" t="s">
        <v>22</v>
      </c>
      <c r="C684">
        <v>33</v>
      </c>
      <c r="D684">
        <v>11327</v>
      </c>
      <c r="E684">
        <v>11301</v>
      </c>
      <c r="F684">
        <v>11395</v>
      </c>
      <c r="G684">
        <v>181713531</v>
      </c>
      <c r="H684">
        <f t="shared" si="33"/>
        <v>5340.9026540869409</v>
      </c>
    </row>
    <row r="685" spans="1:8" x14ac:dyDescent="0.2">
      <c r="A685" t="s">
        <v>23</v>
      </c>
      <c r="C685">
        <v>11</v>
      </c>
      <c r="D685">
        <v>7599</v>
      </c>
      <c r="E685">
        <v>7629</v>
      </c>
      <c r="F685">
        <v>7751</v>
      </c>
      <c r="G685">
        <v>118783434</v>
      </c>
      <c r="H685">
        <f t="shared" si="33"/>
        <v>5169.2168501675442</v>
      </c>
    </row>
    <row r="686" spans="1:8" x14ac:dyDescent="0.2">
      <c r="A686" t="s">
        <v>24</v>
      </c>
      <c r="C686">
        <v>9</v>
      </c>
      <c r="D686">
        <v>22548</v>
      </c>
      <c r="E686">
        <v>23235</v>
      </c>
      <c r="F686">
        <v>22981</v>
      </c>
      <c r="G686">
        <v>391093306</v>
      </c>
      <c r="H686">
        <f t="shared" si="33"/>
        <v>5687.4717293932872</v>
      </c>
    </row>
    <row r="689" spans="1:8" x14ac:dyDescent="0.2">
      <c r="A689" s="1" t="s">
        <v>62</v>
      </c>
      <c r="B689" s="1"/>
      <c r="C689" s="1"/>
      <c r="D689" s="1"/>
      <c r="E689" s="1"/>
      <c r="F689" s="1"/>
      <c r="G689" s="1"/>
      <c r="H689" s="1"/>
    </row>
  </sheetData>
  <mergeCells count="90">
    <mergeCell ref="A454:H454"/>
    <mergeCell ref="A600:H600"/>
    <mergeCell ref="A412:H412"/>
    <mergeCell ref="A434:H434"/>
    <mergeCell ref="A457:H457"/>
    <mergeCell ref="A459:H459"/>
    <mergeCell ref="A646:H646"/>
    <mergeCell ref="A647:H647"/>
    <mergeCell ref="A455:H455"/>
    <mergeCell ref="A500:H500"/>
    <mergeCell ref="A501:H501"/>
    <mergeCell ref="A548:H548"/>
    <mergeCell ref="A549:H549"/>
    <mergeCell ref="A571:H571"/>
    <mergeCell ref="A619:H619"/>
    <mergeCell ref="A551:H551"/>
    <mergeCell ref="A2:H2"/>
    <mergeCell ref="A3:H3"/>
    <mergeCell ref="A51:H51"/>
    <mergeCell ref="A52:H52"/>
    <mergeCell ref="A144:H144"/>
    <mergeCell ref="A7:H7"/>
    <mergeCell ref="A29:H29"/>
    <mergeCell ref="A56:H56"/>
    <mergeCell ref="A77:H77"/>
    <mergeCell ref="A105:H105"/>
    <mergeCell ref="A125:H125"/>
    <mergeCell ref="A123:H123"/>
    <mergeCell ref="A148:H148"/>
    <mergeCell ref="A170:H170"/>
    <mergeCell ref="A346:H346"/>
    <mergeCell ref="A190:H190"/>
    <mergeCell ref="A192:H192"/>
    <mergeCell ref="A282:H282"/>
    <mergeCell ref="A254:H254"/>
    <mergeCell ref="A325:H325"/>
    <mergeCell ref="A284:H284"/>
    <mergeCell ref="A303:H303"/>
    <mergeCell ref="A194:H194"/>
    <mergeCell ref="A327:H327"/>
    <mergeCell ref="A281:H281"/>
    <mergeCell ref="A237:H237"/>
    <mergeCell ref="A256:H256"/>
    <mergeCell ref="A286:H286"/>
    <mergeCell ref="A146:H146"/>
    <mergeCell ref="A5:H5"/>
    <mergeCell ref="A235:H235"/>
    <mergeCell ref="A27:H27"/>
    <mergeCell ref="A103:H103"/>
    <mergeCell ref="A100:H100"/>
    <mergeCell ref="A101:H101"/>
    <mergeCell ref="A143:H143"/>
    <mergeCell ref="A168:H168"/>
    <mergeCell ref="A189:H189"/>
    <mergeCell ref="A211:H211"/>
    <mergeCell ref="A75:H75"/>
    <mergeCell ref="A54:H54"/>
    <mergeCell ref="A213:H213"/>
    <mergeCell ref="A232:H232"/>
    <mergeCell ref="A233:H233"/>
    <mergeCell ref="A432:H432"/>
    <mergeCell ref="A368:H368"/>
    <mergeCell ref="A407:H407"/>
    <mergeCell ref="A370:H370"/>
    <mergeCell ref="A408:H408"/>
    <mergeCell ref="A410:H410"/>
    <mergeCell ref="A305:H305"/>
    <mergeCell ref="A329:H329"/>
    <mergeCell ref="A348:H348"/>
    <mergeCell ref="A372:H372"/>
    <mergeCell ref="A389:H389"/>
    <mergeCell ref="A367:H367"/>
    <mergeCell ref="A324:H324"/>
    <mergeCell ref="A387:H387"/>
    <mergeCell ref="A651:H651"/>
    <mergeCell ref="A669:H669"/>
    <mergeCell ref="A479:H479"/>
    <mergeCell ref="A477:H477"/>
    <mergeCell ref="A505:H505"/>
    <mergeCell ref="A503:H503"/>
    <mergeCell ref="A526:H526"/>
    <mergeCell ref="A553:H553"/>
    <mergeCell ref="A573:H573"/>
    <mergeCell ref="A602:H602"/>
    <mergeCell ref="A621:H621"/>
    <mergeCell ref="A667:H667"/>
    <mergeCell ref="A524:H524"/>
    <mergeCell ref="A649:H649"/>
    <mergeCell ref="A598:H598"/>
    <mergeCell ref="A597:H597"/>
  </mergeCells>
  <phoneticPr fontId="0" type="noConversion"/>
  <pageMargins left="1.85" right="0.5" top="0.5" bottom="0.32" header="0.5" footer="0.5"/>
  <pageSetup scale="75" fitToWidth="6" orientation="landscape" r:id="rId1"/>
  <headerFooter alignWithMargins="0"/>
  <rowBreaks count="9" manualBreakCount="9">
    <brk id="141" max="16383" man="1"/>
    <brk id="187" max="16383" man="1"/>
    <brk id="230" max="16383" man="1"/>
    <brk id="322" max="16383" man="1"/>
    <brk id="365" max="16383" man="1"/>
    <brk id="405" max="16383" man="1"/>
    <brk id="452" max="16383" man="1"/>
    <brk id="498" max="16383" man="1"/>
    <brk id="5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69311-CEFE-4681-90FC-D9E1B84656FF}">
  <dimension ref="A1:K10"/>
  <sheetViews>
    <sheetView workbookViewId="0">
      <selection activeCell="D27" sqref="D27"/>
    </sheetView>
  </sheetViews>
  <sheetFormatPr defaultRowHeight="15" x14ac:dyDescent="0.2"/>
  <sheetData>
    <row r="1" spans="1:11" x14ac:dyDescent="0.2">
      <c r="A1" s="6"/>
      <c r="B1" s="7"/>
      <c r="C1" s="7"/>
      <c r="D1" s="8"/>
      <c r="E1" s="7"/>
      <c r="F1" s="9"/>
      <c r="G1" s="10"/>
      <c r="H1" s="11"/>
      <c r="I1" s="6"/>
      <c r="J1" s="10"/>
      <c r="K1" s="12"/>
    </row>
    <row r="2" spans="1:11" x14ac:dyDescent="0.2">
      <c r="A2" s="6"/>
      <c r="B2" s="11"/>
      <c r="C2" s="7"/>
      <c r="D2" s="8"/>
      <c r="E2" s="7"/>
      <c r="F2" s="9"/>
      <c r="G2" s="10"/>
      <c r="H2" s="12"/>
      <c r="I2" s="11"/>
      <c r="J2" s="10"/>
      <c r="K2" s="12"/>
    </row>
    <row r="3" spans="1:11" x14ac:dyDescent="0.2">
      <c r="A3" s="6"/>
      <c r="B3" s="7"/>
      <c r="C3" s="7"/>
      <c r="D3" s="8"/>
      <c r="E3" s="7"/>
      <c r="F3" s="9"/>
      <c r="G3" s="10"/>
      <c r="H3" s="26"/>
      <c r="I3" s="26"/>
      <c r="J3" s="10"/>
      <c r="K3" s="12"/>
    </row>
    <row r="4" spans="1:11" x14ac:dyDescent="0.2">
      <c r="A4" s="6"/>
      <c r="B4" s="7"/>
      <c r="C4" s="7"/>
      <c r="D4" s="8"/>
      <c r="E4" s="7"/>
      <c r="F4" s="9"/>
      <c r="G4" s="10"/>
      <c r="H4" s="27"/>
      <c r="I4" s="27"/>
      <c r="J4" s="10"/>
      <c r="K4" s="12"/>
    </row>
    <row r="5" spans="1:11" x14ac:dyDescent="0.2">
      <c r="A5" s="6"/>
      <c r="B5" s="7"/>
      <c r="C5" s="7"/>
      <c r="D5" s="8"/>
      <c r="E5" s="7"/>
      <c r="F5" s="9"/>
      <c r="G5" s="10"/>
      <c r="H5" s="28"/>
      <c r="I5" s="28"/>
      <c r="J5" s="10"/>
      <c r="K5" s="12"/>
    </row>
    <row r="6" spans="1:11" x14ac:dyDescent="0.2">
      <c r="A6" s="6"/>
      <c r="B6" s="7"/>
      <c r="C6" s="7"/>
      <c r="D6" s="8"/>
      <c r="E6" s="7"/>
      <c r="F6" s="9"/>
      <c r="G6" s="10"/>
      <c r="H6" s="28"/>
      <c r="I6" s="28"/>
      <c r="J6" s="10"/>
      <c r="K6" s="12"/>
    </row>
    <row r="7" spans="1:11" x14ac:dyDescent="0.2">
      <c r="A7" s="6"/>
      <c r="B7" s="7"/>
      <c r="C7" s="7"/>
      <c r="D7" s="8"/>
      <c r="E7" s="7"/>
      <c r="F7" s="9"/>
      <c r="G7" s="10"/>
      <c r="H7" s="28"/>
      <c r="I7" s="28"/>
      <c r="J7" s="10"/>
      <c r="K7" s="12"/>
    </row>
    <row r="8" spans="1:11" x14ac:dyDescent="0.2">
      <c r="A8" s="6"/>
      <c r="B8" s="7"/>
      <c r="C8" s="7"/>
      <c r="D8" s="8"/>
      <c r="E8" s="7"/>
      <c r="F8" s="7"/>
      <c r="G8" s="13"/>
      <c r="H8" s="25"/>
      <c r="I8" s="25"/>
      <c r="J8" s="13"/>
      <c r="K8" s="12"/>
    </row>
    <row r="9" spans="1:11" x14ac:dyDescent="0.2">
      <c r="A9" s="6"/>
      <c r="B9" s="7"/>
      <c r="C9" s="7"/>
      <c r="D9" s="8"/>
      <c r="E9" s="7"/>
      <c r="F9" s="7"/>
      <c r="G9" s="13"/>
      <c r="H9" s="25"/>
      <c r="I9" s="25"/>
      <c r="J9" s="13"/>
      <c r="K9" s="12"/>
    </row>
    <row r="10" spans="1:11" x14ac:dyDescent="0.2">
      <c r="A10" s="6"/>
      <c r="B10" s="7"/>
      <c r="C10" s="7"/>
      <c r="D10" s="8"/>
      <c r="E10" s="7"/>
      <c r="F10" s="7"/>
      <c r="G10" s="13"/>
      <c r="H10" s="25"/>
      <c r="I10" s="25"/>
      <c r="J10" s="13"/>
      <c r="K10" s="12"/>
    </row>
  </sheetData>
  <mergeCells count="8">
    <mergeCell ref="H9:I9"/>
    <mergeCell ref="H10:I10"/>
    <mergeCell ref="H3:I3"/>
    <mergeCell ref="H4:I4"/>
    <mergeCell ref="H5:I5"/>
    <mergeCell ref="H6:I6"/>
    <mergeCell ref="H7:I7"/>
    <mergeCell ref="H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TABLE6</vt:lpstr>
      <vt:lpstr>Sheet1</vt:lpstr>
    </vt:vector>
  </TitlesOfParts>
  <Company>DWS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DWS State of Utah</dc:creator>
  <cp:lastModifiedBy>Gary Reid II</cp:lastModifiedBy>
  <cp:lastPrinted>2023-12-15T22:33:26Z</cp:lastPrinted>
  <dcterms:created xsi:type="dcterms:W3CDTF">2003-01-23T21:43:01Z</dcterms:created>
  <dcterms:modified xsi:type="dcterms:W3CDTF">2024-01-08T21:04:41Z</dcterms:modified>
</cp:coreProperties>
</file>